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19B41132-9B33-4446-82DE-86BD0F5C4BDD}" xr6:coauthVersionLast="47" xr6:coauthVersionMax="47" xr10:uidLastSave="{00000000-0000-0000-0000-000000000000}"/>
  <bookViews>
    <workbookView xWindow="11556" yWindow="60" windowWidth="11484" windowHeight="12060" xr2:uid="{292F3381-BD60-4C59-AF97-9D584AA3605E}"/>
  </bookViews>
  <sheets>
    <sheet name="いろいろな関数" sheetId="1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55" i="13" l="1"/>
  <c r="V34" i="13"/>
  <c r="U14" i="13"/>
  <c r="V54" i="13" l="1"/>
  <c r="V55" i="13" s="1"/>
  <c r="U54" i="13"/>
  <c r="U55" i="13" s="1"/>
  <c r="T54" i="13"/>
  <c r="T55" i="13" s="1"/>
  <c r="S54" i="13"/>
  <c r="S55" i="13" s="1"/>
  <c r="R54" i="13"/>
  <c r="R55" i="13" s="1"/>
  <c r="Q54" i="13"/>
  <c r="Q55" i="13" s="1"/>
  <c r="P54" i="13"/>
  <c r="P55" i="13" s="1"/>
  <c r="O54" i="13"/>
  <c r="P38" i="13"/>
  <c r="Q38" i="13"/>
  <c r="R38" i="13"/>
  <c r="S38" i="13"/>
  <c r="T38" i="13"/>
  <c r="O38" i="13"/>
  <c r="P37" i="13"/>
  <c r="Q37" i="13"/>
  <c r="R37" i="13"/>
  <c r="S37" i="13"/>
  <c r="T37" i="13"/>
  <c r="O37" i="13"/>
  <c r="T36" i="13"/>
  <c r="S36" i="13"/>
  <c r="R36" i="13"/>
  <c r="Q36" i="13"/>
  <c r="P36" i="13"/>
  <c r="O36" i="13"/>
  <c r="T35" i="13"/>
  <c r="S35" i="13"/>
  <c r="R35" i="13"/>
  <c r="Q35" i="13"/>
  <c r="P35" i="13"/>
  <c r="O35" i="13"/>
  <c r="T34" i="13"/>
  <c r="S34" i="13"/>
  <c r="R34" i="13"/>
  <c r="Q34" i="13"/>
  <c r="P34" i="13"/>
  <c r="O34" i="13"/>
  <c r="U33" i="13"/>
  <c r="V33" i="13" s="1"/>
  <c r="U32" i="13"/>
  <c r="V32" i="13" s="1"/>
  <c r="U31" i="13"/>
  <c r="V31" i="13" s="1"/>
  <c r="U30" i="13"/>
  <c r="V30" i="13" s="1"/>
  <c r="U29" i="13"/>
  <c r="V29" i="13" s="1"/>
  <c r="U28" i="13"/>
  <c r="V28" i="13" s="1"/>
  <c r="U27" i="13"/>
  <c r="V27" i="13" s="1"/>
  <c r="U26" i="13"/>
  <c r="V26" i="13" s="1"/>
  <c r="U25" i="13"/>
  <c r="V25" i="13" s="1"/>
  <c r="U24" i="13"/>
  <c r="V24" i="13" s="1"/>
  <c r="U23" i="13"/>
  <c r="V23" i="13" s="1"/>
  <c r="U22" i="13"/>
  <c r="V22" i="13" s="1"/>
  <c r="U21" i="13"/>
  <c r="V21" i="13" s="1"/>
  <c r="U20" i="13"/>
  <c r="V20" i="13" s="1"/>
  <c r="U19" i="13"/>
  <c r="V19" i="13" s="1"/>
  <c r="U18" i="13"/>
  <c r="V18" i="13" s="1"/>
  <c r="U17" i="13"/>
  <c r="V17" i="13" s="1"/>
  <c r="U16" i="13"/>
  <c r="V16" i="13" s="1"/>
  <c r="U15" i="13"/>
  <c r="V15" i="13" s="1"/>
  <c r="V14" i="13"/>
</calcChain>
</file>

<file path=xl/sharedStrings.xml><?xml version="1.0" encoding="utf-8"?>
<sst xmlns="http://schemas.openxmlformats.org/spreadsheetml/2006/main" count="162" uniqueCount="61">
  <si>
    <t>№</t>
  </si>
  <si>
    <t>氏名</t>
  </si>
  <si>
    <t>科学</t>
    <rPh sb="0" eb="2">
      <t>カガク</t>
    </rPh>
    <phoneticPr fontId="1"/>
  </si>
  <si>
    <t>数学</t>
    <rPh sb="0" eb="1">
      <t>スウ</t>
    </rPh>
    <rPh sb="1" eb="2">
      <t>ガク</t>
    </rPh>
    <phoneticPr fontId="1"/>
  </si>
  <si>
    <t>合計</t>
    <rPh sb="0" eb="2">
      <t>ゴウケイ</t>
    </rPh>
    <phoneticPr fontId="1"/>
  </si>
  <si>
    <t>評価</t>
    <rPh sb="0" eb="2">
      <t>ヒョウカ</t>
    </rPh>
    <phoneticPr fontId="1"/>
  </si>
  <si>
    <t>高橋　明</t>
    <rPh sb="3" eb="4">
      <t>アキラ</t>
    </rPh>
    <phoneticPr fontId="2"/>
  </si>
  <si>
    <t>生田　良</t>
    <rPh sb="0" eb="2">
      <t>イクタ</t>
    </rPh>
    <phoneticPr fontId="2"/>
  </si>
  <si>
    <t>山田　巧実</t>
    <rPh sb="0" eb="2">
      <t>ヤマダ</t>
    </rPh>
    <rPh sb="4" eb="5">
      <t>ミ</t>
    </rPh>
    <phoneticPr fontId="2"/>
  </si>
  <si>
    <t>堀　芳江</t>
    <rPh sb="0" eb="1">
      <t>ホリ</t>
    </rPh>
    <rPh sb="2" eb="4">
      <t>ヨシエ</t>
    </rPh>
    <phoneticPr fontId="2"/>
  </si>
  <si>
    <t>水田　麻衣</t>
    <rPh sb="0" eb="2">
      <t>ミズタ</t>
    </rPh>
    <rPh sb="3" eb="5">
      <t>マイ</t>
    </rPh>
    <phoneticPr fontId="2"/>
  </si>
  <si>
    <t>河田　敦子</t>
    <rPh sb="1" eb="2">
      <t>タ</t>
    </rPh>
    <rPh sb="3" eb="5">
      <t>アツコ</t>
    </rPh>
    <phoneticPr fontId="2"/>
  </si>
  <si>
    <t>槇原　紗栄子</t>
    <rPh sb="0" eb="2">
      <t>マキハラ</t>
    </rPh>
    <rPh sb="3" eb="6">
      <t>サエコ</t>
    </rPh>
    <phoneticPr fontId="2"/>
  </si>
  <si>
    <t>柴田　勝正</t>
    <rPh sb="3" eb="5">
      <t>カツマサ</t>
    </rPh>
    <phoneticPr fontId="2"/>
  </si>
  <si>
    <t>山上　千恵子</t>
    <rPh sb="0" eb="2">
      <t>ヤマガミ</t>
    </rPh>
    <rPh sb="3" eb="6">
      <t>チエコ</t>
    </rPh>
    <phoneticPr fontId="2"/>
  </si>
  <si>
    <t>堀田　優香子</t>
    <rPh sb="0" eb="2">
      <t>ホリタ</t>
    </rPh>
    <phoneticPr fontId="2"/>
  </si>
  <si>
    <t>金山　ゆう子</t>
    <rPh sb="1" eb="2">
      <t>ヤマ</t>
    </rPh>
    <rPh sb="5" eb="6">
      <t>コ</t>
    </rPh>
    <phoneticPr fontId="2"/>
  </si>
  <si>
    <t>神山　直樹</t>
    <rPh sb="0" eb="2">
      <t>カミヤマ</t>
    </rPh>
    <phoneticPr fontId="2"/>
  </si>
  <si>
    <t>宮崎　淳子</t>
    <rPh sb="3" eb="4">
      <t>ジュン</t>
    </rPh>
    <phoneticPr fontId="2"/>
  </si>
  <si>
    <t>奥田　妙子</t>
    <rPh sb="3" eb="5">
      <t>タエコ</t>
    </rPh>
    <phoneticPr fontId="2"/>
  </si>
  <si>
    <t>盛岡　淳</t>
    <rPh sb="0" eb="2">
      <t>モリオカ</t>
    </rPh>
    <rPh sb="3" eb="4">
      <t>ジュン</t>
    </rPh>
    <phoneticPr fontId="2"/>
  </si>
  <si>
    <t>勝田　正司</t>
    <rPh sb="0" eb="2">
      <t>カツタ</t>
    </rPh>
    <rPh sb="3" eb="5">
      <t>ショウジ</t>
    </rPh>
    <phoneticPr fontId="2"/>
  </si>
  <si>
    <t>岩井　俊平</t>
    <rPh sb="0" eb="2">
      <t>イワイ</t>
    </rPh>
    <rPh sb="3" eb="5">
      <t>シュンペイ</t>
    </rPh>
    <phoneticPr fontId="2"/>
  </si>
  <si>
    <t>工藤　三郎</t>
    <rPh sb="0" eb="2">
      <t>クドウ</t>
    </rPh>
    <rPh sb="3" eb="5">
      <t>サブロウ</t>
    </rPh>
    <phoneticPr fontId="2"/>
  </si>
  <si>
    <t>寺山　仁</t>
    <rPh sb="1" eb="2">
      <t>ヤマ</t>
    </rPh>
    <rPh sb="3" eb="4">
      <t>ヒトシ</t>
    </rPh>
    <phoneticPr fontId="2"/>
  </si>
  <si>
    <t>道芝　翔</t>
    <rPh sb="0" eb="2">
      <t>ミチシバ</t>
    </rPh>
    <rPh sb="3" eb="4">
      <t>カケル</t>
    </rPh>
    <phoneticPr fontId="2"/>
  </si>
  <si>
    <t>最　高　点</t>
    <rPh sb="0" eb="1">
      <t>サイ</t>
    </rPh>
    <rPh sb="2" eb="3">
      <t>タカ</t>
    </rPh>
    <rPh sb="4" eb="5">
      <t>テン</t>
    </rPh>
    <phoneticPr fontId="1"/>
  </si>
  <si>
    <t>最　低　点</t>
    <rPh sb="0" eb="1">
      <t>サイ</t>
    </rPh>
    <rPh sb="2" eb="3">
      <t>テイ</t>
    </rPh>
    <rPh sb="4" eb="5">
      <t>テン</t>
    </rPh>
    <phoneticPr fontId="1"/>
  </si>
  <si>
    <t>平　　　均</t>
    <rPh sb="0" eb="1">
      <t>ヒラ</t>
    </rPh>
    <rPh sb="4" eb="5">
      <t>タモツ</t>
    </rPh>
    <phoneticPr fontId="1"/>
  </si>
  <si>
    <t>社会
学</t>
    <rPh sb="0" eb="2">
      <t>シャカイ</t>
    </rPh>
    <phoneticPr fontId="1"/>
  </si>
  <si>
    <t>人文
学</t>
    <rPh sb="0" eb="2">
      <t>ジンブン</t>
    </rPh>
    <rPh sb="3" eb="4">
      <t>ガク</t>
    </rPh>
    <phoneticPr fontId="1"/>
  </si>
  <si>
    <t>時事
問題</t>
    <rPh sb="0" eb="2">
      <t>ジジ</t>
    </rPh>
    <rPh sb="3" eb="5">
      <t>モンダイ</t>
    </rPh>
    <phoneticPr fontId="1"/>
  </si>
  <si>
    <t>文章
読解</t>
    <rPh sb="0" eb="2">
      <t>ブンショウ</t>
    </rPh>
    <rPh sb="3" eb="5">
      <t>ドッカイ</t>
    </rPh>
    <phoneticPr fontId="1"/>
  </si>
  <si>
    <t>解答</t>
    <rPh sb="0" eb="2">
      <t>カイトウ</t>
    </rPh>
    <phoneticPr fontId="1"/>
  </si>
  <si>
    <t>合計欄に各自の点数合計を出しましょう。</t>
    <rPh sb="0" eb="2">
      <t>ゴウケイ</t>
    </rPh>
    <rPh sb="2" eb="3">
      <t>ラン</t>
    </rPh>
    <rPh sb="4" eb="6">
      <t>カクジ</t>
    </rPh>
    <rPh sb="7" eb="11">
      <t>テンスウゴウケイ</t>
    </rPh>
    <rPh sb="12" eb="13">
      <t>ダ</t>
    </rPh>
    <phoneticPr fontId="1"/>
  </si>
  <si>
    <t>評価欄に、350点以上の場合は「○」と表記されるようにしましょう。</t>
    <rPh sb="0" eb="2">
      <t>ヒョウカ</t>
    </rPh>
    <rPh sb="2" eb="3">
      <t>ラン</t>
    </rPh>
    <rPh sb="8" eb="11">
      <t>テンイジョウ</t>
    </rPh>
    <rPh sb="12" eb="14">
      <t>バアイ</t>
    </rPh>
    <rPh sb="19" eb="21">
      <t>ヒョウキ</t>
    </rPh>
    <phoneticPr fontId="1"/>
  </si>
  <si>
    <t>350点
以上の人数</t>
    <rPh sb="3" eb="4">
      <t>テン</t>
    </rPh>
    <rPh sb="5" eb="7">
      <t>イジョウ</t>
    </rPh>
    <rPh sb="8" eb="10">
      <t>ニンズウ</t>
    </rPh>
    <phoneticPr fontId="1"/>
  </si>
  <si>
    <t>表の右下に、350点以上の人数を求めましょう。</t>
    <rPh sb="0" eb="1">
      <t>ヒョウ</t>
    </rPh>
    <rPh sb="2" eb="4">
      <t>ミギシタ</t>
    </rPh>
    <rPh sb="9" eb="10">
      <t>テン</t>
    </rPh>
    <rPh sb="10" eb="12">
      <t>イジョウ</t>
    </rPh>
    <rPh sb="13" eb="15">
      <t>ニンズウ</t>
    </rPh>
    <rPh sb="16" eb="17">
      <t>モト</t>
    </rPh>
    <phoneticPr fontId="1"/>
  </si>
  <si>
    <t>受験者数</t>
    <rPh sb="0" eb="4">
      <t>ジュケンシャスウ</t>
    </rPh>
    <phoneticPr fontId="1"/>
  </si>
  <si>
    <t>欠席者数</t>
    <rPh sb="0" eb="4">
      <t>ケッセキシャスウ</t>
    </rPh>
    <phoneticPr fontId="1"/>
  </si>
  <si>
    <t>問題１　右の解答を参考に、関数を使って、同じ表を作成しましょう。</t>
    <rPh sb="0" eb="2">
      <t>モンダイ</t>
    </rPh>
    <rPh sb="4" eb="5">
      <t>ミギ</t>
    </rPh>
    <rPh sb="6" eb="8">
      <t>カイトウ</t>
    </rPh>
    <rPh sb="9" eb="11">
      <t>サンコウ</t>
    </rPh>
    <rPh sb="13" eb="15">
      <t>カンスウ</t>
    </rPh>
    <rPh sb="16" eb="17">
      <t>ツカ</t>
    </rPh>
    <rPh sb="20" eb="21">
      <t>オナ</t>
    </rPh>
    <rPh sb="22" eb="23">
      <t>ヒョウ</t>
    </rPh>
    <rPh sb="24" eb="26">
      <t>サクセイ</t>
    </rPh>
    <phoneticPr fontId="2"/>
  </si>
  <si>
    <t>完成図</t>
    <rPh sb="0" eb="3">
      <t>カンセイズ</t>
    </rPh>
    <phoneticPr fontId="1"/>
  </si>
  <si>
    <t>問題２　右の解答を参考に、関数を使って、同じ表を作成しましょう。</t>
    <rPh sb="0" eb="2">
      <t>モンダイ</t>
    </rPh>
    <rPh sb="4" eb="5">
      <t>ミギ</t>
    </rPh>
    <rPh sb="6" eb="8">
      <t>カイトウ</t>
    </rPh>
    <rPh sb="9" eb="11">
      <t>サンコウ</t>
    </rPh>
    <rPh sb="13" eb="15">
      <t>カンスウ</t>
    </rPh>
    <rPh sb="16" eb="17">
      <t>ツカ</t>
    </rPh>
    <rPh sb="20" eb="21">
      <t>オナ</t>
    </rPh>
    <rPh sb="22" eb="23">
      <t>ヒョウ</t>
    </rPh>
    <rPh sb="24" eb="26">
      <t>サクセイ</t>
    </rPh>
    <phoneticPr fontId="2"/>
  </si>
  <si>
    <t>スタッフ名</t>
    <rPh sb="4" eb="5">
      <t>メイ</t>
    </rPh>
    <phoneticPr fontId="1"/>
  </si>
  <si>
    <t>シフト表</t>
    <rPh sb="3" eb="4">
      <t>ヒョウ</t>
    </rPh>
    <phoneticPr fontId="1"/>
  </si>
  <si>
    <t>木下　佐津子</t>
    <rPh sb="0" eb="2">
      <t>キノシタ</t>
    </rPh>
    <rPh sb="3" eb="6">
      <t>サツコ</t>
    </rPh>
    <phoneticPr fontId="1"/>
  </si>
  <si>
    <t>山本　美江</t>
    <rPh sb="0" eb="2">
      <t>ヤマモト</t>
    </rPh>
    <rPh sb="3" eb="5">
      <t>ミエ</t>
    </rPh>
    <phoneticPr fontId="1"/>
  </si>
  <si>
    <t>嘉島　花音</t>
    <rPh sb="0" eb="2">
      <t>カシマ</t>
    </rPh>
    <rPh sb="3" eb="5">
      <t>カノン</t>
    </rPh>
    <phoneticPr fontId="1"/>
  </si>
  <si>
    <t>上原　和正</t>
    <rPh sb="0" eb="2">
      <t>ウエハラ</t>
    </rPh>
    <rPh sb="3" eb="5">
      <t>カズマサ</t>
    </rPh>
    <phoneticPr fontId="1"/>
  </si>
  <si>
    <t>藤原　弦</t>
    <rPh sb="0" eb="2">
      <t>フジワラ</t>
    </rPh>
    <rPh sb="3" eb="4">
      <t>ゲン</t>
    </rPh>
    <phoneticPr fontId="1"/>
  </si>
  <si>
    <t>大塚　弘樹</t>
    <rPh sb="0" eb="2">
      <t>オオツカ</t>
    </rPh>
    <rPh sb="3" eb="5">
      <t>ヒロキ</t>
    </rPh>
    <phoneticPr fontId="1"/>
  </si>
  <si>
    <t>富山　苺</t>
    <rPh sb="0" eb="2">
      <t>トミヤマ</t>
    </rPh>
    <rPh sb="3" eb="4">
      <t>イチゴ</t>
    </rPh>
    <phoneticPr fontId="1"/>
  </si>
  <si>
    <t>○</t>
    <phoneticPr fontId="1"/>
  </si>
  <si>
    <t>出勤者数</t>
    <rPh sb="0" eb="2">
      <t>シュッキン</t>
    </rPh>
    <rPh sb="2" eb="4">
      <t>シャスウ</t>
    </rPh>
    <phoneticPr fontId="1"/>
  </si>
  <si>
    <t>出勤者不足日</t>
    <rPh sb="0" eb="2">
      <t>シュッキン</t>
    </rPh>
    <rPh sb="2" eb="3">
      <t>シャ</t>
    </rPh>
    <rPh sb="3" eb="5">
      <t>フソク</t>
    </rPh>
    <rPh sb="5" eb="6">
      <t>ヒ</t>
    </rPh>
    <phoneticPr fontId="1"/>
  </si>
  <si>
    <t>関数を使って、表の下に出勤者数を出しましょう。</t>
    <rPh sb="0" eb="2">
      <t>カンスウ</t>
    </rPh>
    <rPh sb="3" eb="4">
      <t>ツカ</t>
    </rPh>
    <rPh sb="7" eb="8">
      <t>ヒョウ</t>
    </rPh>
    <rPh sb="9" eb="10">
      <t>シタ</t>
    </rPh>
    <rPh sb="11" eb="13">
      <t>シュッキン</t>
    </rPh>
    <rPh sb="13" eb="15">
      <t>シャスウ</t>
    </rPh>
    <rPh sb="16" eb="17">
      <t>ダ</t>
    </rPh>
    <phoneticPr fontId="1"/>
  </si>
  <si>
    <t>関数を使って、表の下に、出勤者が4人未満の場合、「HELP」と表記されるようにしましょう。</t>
    <rPh sb="0" eb="2">
      <t>カンスウ</t>
    </rPh>
    <rPh sb="3" eb="4">
      <t>ツカ</t>
    </rPh>
    <rPh sb="7" eb="8">
      <t>ヒョウ</t>
    </rPh>
    <rPh sb="9" eb="10">
      <t>シタ</t>
    </rPh>
    <rPh sb="12" eb="15">
      <t>シュッキンシャ</t>
    </rPh>
    <rPh sb="17" eb="20">
      <t>ニンミマン</t>
    </rPh>
    <rPh sb="21" eb="23">
      <t>バアイ</t>
    </rPh>
    <rPh sb="31" eb="33">
      <t>ヒョウキ</t>
    </rPh>
    <phoneticPr fontId="1"/>
  </si>
  <si>
    <t>学部試験結果一覧</t>
    <rPh sb="0" eb="2">
      <t>ガクブ</t>
    </rPh>
    <rPh sb="2" eb="4">
      <t>シケン</t>
    </rPh>
    <rPh sb="4" eb="6">
      <t>ケッカ</t>
    </rPh>
    <rPh sb="6" eb="8">
      <t>イチラン</t>
    </rPh>
    <phoneticPr fontId="1"/>
  </si>
  <si>
    <t>表の下に、関数を使って最高点、最低点、平均、</t>
    <rPh sb="0" eb="1">
      <t>ヒョウ</t>
    </rPh>
    <rPh sb="2" eb="3">
      <t>シタ</t>
    </rPh>
    <rPh sb="5" eb="7">
      <t>カンスウ</t>
    </rPh>
    <rPh sb="8" eb="9">
      <t>ツカ</t>
    </rPh>
    <rPh sb="11" eb="14">
      <t>サイコウテン</t>
    </rPh>
    <rPh sb="15" eb="18">
      <t>サイテイテン</t>
    </rPh>
    <rPh sb="19" eb="21">
      <t>ヘイキン</t>
    </rPh>
    <phoneticPr fontId="1"/>
  </si>
  <si>
    <t>　　受験者数、欠席者数を出しましょう。</t>
    <phoneticPr fontId="1"/>
  </si>
  <si>
    <t>第17章_いろいろな関数</t>
    <rPh sb="0" eb="1">
      <t>ダイ</t>
    </rPh>
    <rPh sb="3" eb="4">
      <t>ショウ</t>
    </rPh>
    <rPh sb="10" eb="12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</si>
</sst>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m/d;@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3" fillId="0" borderId="9" xfId="0" applyFont="1" applyBorder="1">
      <alignment vertical="center"/>
    </xf>
    <xf numFmtId="176" fontId="0" fillId="0" borderId="1" xfId="0" applyNumberFormat="1" applyBorder="1">
      <alignment vertical="center"/>
    </xf>
    <xf numFmtId="0" fontId="0" fillId="0" borderId="9" xfId="0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 wrapText="1"/>
    </xf>
    <xf numFmtId="0" fontId="4" fillId="3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7" xfId="0" applyNumberFormat="1" applyBorder="1">
      <alignment vertical="center"/>
    </xf>
    <xf numFmtId="1" fontId="0" fillId="0" borderId="1" xfId="0" applyNumberFormat="1" applyBorder="1">
      <alignment vertical="center"/>
    </xf>
    <xf numFmtId="177" fontId="0" fillId="0" borderId="4" xfId="0" applyNumberFormat="1" applyBorder="1" applyAlignment="1">
      <alignment horizontal="center" vertical="center"/>
    </xf>
    <xf numFmtId="177" fontId="0" fillId="0" borderId="1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0" fillId="0" borderId="7" xfId="0" applyBorder="1">
      <alignment vertical="center"/>
    </xf>
    <xf numFmtId="0" fontId="6" fillId="4" borderId="0" xfId="0" applyFont="1" applyFill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5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6" borderId="5" xfId="0" applyFont="1" applyFill="1" applyBorder="1" applyAlignment="1">
      <alignment horizontal="distributed" vertical="distributed" justifyLastLine="1"/>
    </xf>
    <xf numFmtId="0" fontId="4" fillId="6" borderId="1" xfId="0" applyFont="1" applyFill="1" applyBorder="1" applyAlignment="1">
      <alignment horizontal="distributed" vertical="distributed" justifyLastLine="1"/>
    </xf>
    <xf numFmtId="0" fontId="4" fillId="6" borderId="14" xfId="0" applyFont="1" applyFill="1" applyBorder="1" applyAlignment="1">
      <alignment horizontal="distributed" vertical="distributed" justifyLastLine="1"/>
    </xf>
    <xf numFmtId="0" fontId="4" fillId="6" borderId="10" xfId="0" applyFont="1" applyFill="1" applyBorder="1" applyAlignment="1">
      <alignment horizontal="distributed" vertical="distributed" justifyLastLine="1"/>
    </xf>
    <xf numFmtId="0" fontId="4" fillId="6" borderId="6" xfId="0" applyFont="1" applyFill="1" applyBorder="1" applyAlignment="1">
      <alignment horizontal="distributed" vertical="distributed" justifyLastLine="1"/>
    </xf>
    <xf numFmtId="0" fontId="4" fillId="6" borderId="7" xfId="0" applyFont="1" applyFill="1" applyBorder="1" applyAlignment="1">
      <alignment horizontal="distributed" vertical="distributed" justifyLastLine="1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8DF1A-0235-4F66-A3EF-086BA07BC602}">
  <sheetPr codeName="Sheet11"/>
  <dimension ref="A1:X55"/>
  <sheetViews>
    <sheetView tabSelected="1" zoomScaleNormal="100" workbookViewId="0"/>
  </sheetViews>
  <sheetFormatPr defaultRowHeight="18" x14ac:dyDescent="0.45"/>
  <cols>
    <col min="1" max="1" width="3.59765625" customWidth="1"/>
    <col min="2" max="2" width="6.3984375" customWidth="1"/>
    <col min="3" max="3" width="13.8984375" customWidth="1"/>
    <col min="4" max="9" width="5.09765625" customWidth="1"/>
    <col min="10" max="11" width="5.5" customWidth="1"/>
    <col min="13" max="13" width="6.3984375" customWidth="1"/>
    <col min="14" max="14" width="13.8984375" customWidth="1"/>
    <col min="15" max="20" width="5.09765625" customWidth="1"/>
    <col min="21" max="22" width="5.5" customWidth="1"/>
  </cols>
  <sheetData>
    <row r="1" spans="1:24" x14ac:dyDescent="0.45">
      <c r="A1" s="19" t="s">
        <v>60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20"/>
      <c r="X1" s="20"/>
    </row>
    <row r="3" spans="1:24" x14ac:dyDescent="0.45">
      <c r="B3" s="10" t="s">
        <v>40</v>
      </c>
      <c r="M3" s="10"/>
    </row>
    <row r="4" spans="1:24" x14ac:dyDescent="0.45">
      <c r="B4" s="10">
        <v>1</v>
      </c>
      <c r="C4" t="s">
        <v>34</v>
      </c>
    </row>
    <row r="5" spans="1:24" x14ac:dyDescent="0.45">
      <c r="B5" s="10">
        <v>2</v>
      </c>
      <c r="C5" t="s">
        <v>58</v>
      </c>
      <c r="M5" s="10"/>
    </row>
    <row r="6" spans="1:24" x14ac:dyDescent="0.45">
      <c r="C6" t="s">
        <v>59</v>
      </c>
    </row>
    <row r="7" spans="1:24" x14ac:dyDescent="0.45">
      <c r="B7" s="10">
        <v>3</v>
      </c>
      <c r="C7" t="s">
        <v>35</v>
      </c>
    </row>
    <row r="8" spans="1:24" x14ac:dyDescent="0.45">
      <c r="B8" s="10">
        <v>4</v>
      </c>
      <c r="C8" t="s">
        <v>37</v>
      </c>
      <c r="M8" s="10"/>
    </row>
    <row r="9" spans="1:24" x14ac:dyDescent="0.45">
      <c r="B9" s="10"/>
      <c r="M9" s="10" t="s">
        <v>41</v>
      </c>
    </row>
    <row r="11" spans="1:24" ht="18.600000000000001" customHeight="1" x14ac:dyDescent="0.45">
      <c r="B11" s="32" t="s">
        <v>57</v>
      </c>
      <c r="C11" s="32"/>
      <c r="D11" s="32"/>
      <c r="E11" s="32"/>
      <c r="F11" s="32"/>
      <c r="G11" s="32"/>
      <c r="H11" s="32"/>
      <c r="I11" s="32"/>
      <c r="J11" s="32"/>
      <c r="K11" s="32"/>
      <c r="M11" s="32" t="s">
        <v>57</v>
      </c>
      <c r="N11" s="32"/>
      <c r="O11" s="32"/>
      <c r="P11" s="32"/>
      <c r="Q11" s="32"/>
      <c r="R11" s="32"/>
      <c r="S11" s="32"/>
      <c r="T11" s="32"/>
      <c r="U11" s="32"/>
      <c r="V11" s="32"/>
    </row>
    <row r="12" spans="1:24" ht="18.899999999999999" customHeight="1" x14ac:dyDescent="0.45"/>
    <row r="13" spans="1:24" ht="36.6" thickBot="1" x14ac:dyDescent="0.5">
      <c r="B13" s="14" t="s">
        <v>0</v>
      </c>
      <c r="C13" s="14" t="s">
        <v>1</v>
      </c>
      <c r="D13" s="18" t="s">
        <v>29</v>
      </c>
      <c r="E13" s="18" t="s">
        <v>30</v>
      </c>
      <c r="F13" s="14" t="s">
        <v>2</v>
      </c>
      <c r="G13" s="14" t="s">
        <v>3</v>
      </c>
      <c r="H13" s="18" t="s">
        <v>31</v>
      </c>
      <c r="I13" s="18" t="s">
        <v>32</v>
      </c>
      <c r="J13" s="14" t="s">
        <v>4</v>
      </c>
      <c r="K13" s="14" t="s">
        <v>5</v>
      </c>
      <c r="M13" s="14" t="s">
        <v>0</v>
      </c>
      <c r="N13" s="14" t="s">
        <v>1</v>
      </c>
      <c r="O13" s="18" t="s">
        <v>29</v>
      </c>
      <c r="P13" s="18" t="s">
        <v>30</v>
      </c>
      <c r="Q13" s="14" t="s">
        <v>2</v>
      </c>
      <c r="R13" s="14" t="s">
        <v>3</v>
      </c>
      <c r="S13" s="18" t="s">
        <v>31</v>
      </c>
      <c r="T13" s="18" t="s">
        <v>32</v>
      </c>
      <c r="U13" s="14" t="s">
        <v>4</v>
      </c>
      <c r="V13" s="14" t="s">
        <v>5</v>
      </c>
    </row>
    <row r="14" spans="1:24" ht="18.899999999999999" customHeight="1" thickTop="1" x14ac:dyDescent="0.45">
      <c r="B14" s="15">
        <v>1</v>
      </c>
      <c r="C14" s="15" t="s">
        <v>6</v>
      </c>
      <c r="D14" s="6">
        <v>93</v>
      </c>
      <c r="E14" s="6">
        <v>75</v>
      </c>
      <c r="F14" s="6">
        <v>72</v>
      </c>
      <c r="G14" s="6">
        <v>20</v>
      </c>
      <c r="H14" s="6">
        <v>72</v>
      </c>
      <c r="I14" s="6">
        <v>64</v>
      </c>
      <c r="J14" s="6"/>
      <c r="K14" s="17"/>
      <c r="M14" s="15">
        <v>1</v>
      </c>
      <c r="N14" s="15" t="s">
        <v>6</v>
      </c>
      <c r="O14" s="6">
        <v>93</v>
      </c>
      <c r="P14" s="6">
        <v>75</v>
      </c>
      <c r="Q14" s="6">
        <v>72</v>
      </c>
      <c r="R14" s="6">
        <v>20</v>
      </c>
      <c r="S14" s="6">
        <v>72</v>
      </c>
      <c r="T14" s="6">
        <v>64</v>
      </c>
      <c r="U14" s="6">
        <f>SUM(O14:T14)</f>
        <v>396</v>
      </c>
      <c r="V14" s="17" t="str">
        <f>IF(U14&gt;=350,"○","")</f>
        <v>○</v>
      </c>
    </row>
    <row r="15" spans="1:24" ht="18.899999999999999" customHeight="1" x14ac:dyDescent="0.45">
      <c r="B15" s="11">
        <v>2</v>
      </c>
      <c r="C15" s="11" t="s">
        <v>7</v>
      </c>
      <c r="D15" s="1">
        <v>64</v>
      </c>
      <c r="E15" s="1">
        <v>77</v>
      </c>
      <c r="F15" s="1">
        <v>67</v>
      </c>
      <c r="G15" s="1"/>
      <c r="H15" s="1">
        <v>83</v>
      </c>
      <c r="I15" s="1"/>
      <c r="J15" s="6"/>
      <c r="K15" s="17"/>
      <c r="M15" s="11">
        <v>2</v>
      </c>
      <c r="N15" s="11" t="s">
        <v>7</v>
      </c>
      <c r="O15" s="1">
        <v>64</v>
      </c>
      <c r="P15" s="1">
        <v>77</v>
      </c>
      <c r="Q15" s="1">
        <v>67</v>
      </c>
      <c r="R15" s="1"/>
      <c r="S15" s="1">
        <v>83</v>
      </c>
      <c r="T15" s="1"/>
      <c r="U15" s="1">
        <f t="shared" ref="U15:U33" si="0">SUM(O15:T15)</f>
        <v>291</v>
      </c>
      <c r="V15" s="17" t="str">
        <f t="shared" ref="V15:V33" si="1">IF(U15&gt;=350,"○","")</f>
        <v/>
      </c>
    </row>
    <row r="16" spans="1:24" ht="18.899999999999999" customHeight="1" x14ac:dyDescent="0.45">
      <c r="B16" s="11">
        <v>3</v>
      </c>
      <c r="C16" s="11" t="s">
        <v>8</v>
      </c>
      <c r="D16" s="1">
        <v>42</v>
      </c>
      <c r="E16" s="1">
        <v>90</v>
      </c>
      <c r="F16" s="1"/>
      <c r="G16" s="1">
        <v>21</v>
      </c>
      <c r="H16" s="1">
        <v>30</v>
      </c>
      <c r="I16" s="1">
        <v>92</v>
      </c>
      <c r="J16" s="6"/>
      <c r="K16" s="17"/>
      <c r="M16" s="11">
        <v>3</v>
      </c>
      <c r="N16" s="11" t="s">
        <v>8</v>
      </c>
      <c r="O16" s="1">
        <v>42</v>
      </c>
      <c r="P16" s="1">
        <v>90</v>
      </c>
      <c r="Q16" s="1"/>
      <c r="R16" s="1">
        <v>21</v>
      </c>
      <c r="S16" s="1">
        <v>30</v>
      </c>
      <c r="T16" s="1">
        <v>92</v>
      </c>
      <c r="U16" s="1">
        <f t="shared" si="0"/>
        <v>275</v>
      </c>
      <c r="V16" s="17" t="str">
        <f t="shared" si="1"/>
        <v/>
      </c>
    </row>
    <row r="17" spans="2:22" ht="18.899999999999999" customHeight="1" x14ac:dyDescent="0.45">
      <c r="B17" s="11">
        <v>4</v>
      </c>
      <c r="C17" s="11" t="s">
        <v>9</v>
      </c>
      <c r="D17" s="1">
        <v>55</v>
      </c>
      <c r="E17" s="1">
        <v>76</v>
      </c>
      <c r="F17" s="1"/>
      <c r="G17" s="1">
        <v>76</v>
      </c>
      <c r="H17" s="1">
        <v>90</v>
      </c>
      <c r="I17" s="1">
        <v>73</v>
      </c>
      <c r="J17" s="6"/>
      <c r="K17" s="17"/>
      <c r="M17" s="11">
        <v>4</v>
      </c>
      <c r="N17" s="11" t="s">
        <v>9</v>
      </c>
      <c r="O17" s="1">
        <v>55</v>
      </c>
      <c r="P17" s="1">
        <v>76</v>
      </c>
      <c r="Q17" s="1"/>
      <c r="R17" s="1">
        <v>76</v>
      </c>
      <c r="S17" s="1">
        <v>90</v>
      </c>
      <c r="T17" s="1">
        <v>73</v>
      </c>
      <c r="U17" s="1">
        <f t="shared" si="0"/>
        <v>370</v>
      </c>
      <c r="V17" s="17" t="str">
        <f t="shared" si="1"/>
        <v>○</v>
      </c>
    </row>
    <row r="18" spans="2:22" ht="18.899999999999999" customHeight="1" x14ac:dyDescent="0.45">
      <c r="B18" s="11">
        <v>5</v>
      </c>
      <c r="C18" s="11" t="s">
        <v>10</v>
      </c>
      <c r="D18" s="1">
        <v>80</v>
      </c>
      <c r="E18" s="1">
        <v>83</v>
      </c>
      <c r="F18" s="1">
        <v>24</v>
      </c>
      <c r="G18" s="1">
        <v>51</v>
      </c>
      <c r="H18" s="1">
        <v>48</v>
      </c>
      <c r="I18" s="1">
        <v>31</v>
      </c>
      <c r="J18" s="6"/>
      <c r="K18" s="17"/>
      <c r="M18" s="11">
        <v>5</v>
      </c>
      <c r="N18" s="11" t="s">
        <v>10</v>
      </c>
      <c r="O18" s="1">
        <v>80</v>
      </c>
      <c r="P18" s="1">
        <v>83</v>
      </c>
      <c r="Q18" s="1">
        <v>24</v>
      </c>
      <c r="R18" s="1">
        <v>51</v>
      </c>
      <c r="S18" s="1">
        <v>48</v>
      </c>
      <c r="T18" s="1">
        <v>31</v>
      </c>
      <c r="U18" s="1">
        <f t="shared" si="0"/>
        <v>317</v>
      </c>
      <c r="V18" s="17" t="str">
        <f t="shared" si="1"/>
        <v/>
      </c>
    </row>
    <row r="19" spans="2:22" ht="18.899999999999999" customHeight="1" x14ac:dyDescent="0.45">
      <c r="B19" s="11">
        <v>6</v>
      </c>
      <c r="C19" s="11" t="s">
        <v>11</v>
      </c>
      <c r="D19" s="1">
        <v>71</v>
      </c>
      <c r="E19" s="1">
        <v>63</v>
      </c>
      <c r="F19" s="1">
        <v>60</v>
      </c>
      <c r="G19" s="1">
        <v>56</v>
      </c>
      <c r="H19" s="1">
        <v>79</v>
      </c>
      <c r="I19" s="1">
        <v>49</v>
      </c>
      <c r="J19" s="6"/>
      <c r="K19" s="17"/>
      <c r="M19" s="11">
        <v>6</v>
      </c>
      <c r="N19" s="11" t="s">
        <v>11</v>
      </c>
      <c r="O19" s="1">
        <v>71</v>
      </c>
      <c r="P19" s="1">
        <v>63</v>
      </c>
      <c r="Q19" s="1">
        <v>60</v>
      </c>
      <c r="R19" s="1">
        <v>56</v>
      </c>
      <c r="S19" s="1">
        <v>79</v>
      </c>
      <c r="T19" s="1">
        <v>49</v>
      </c>
      <c r="U19" s="1">
        <f t="shared" si="0"/>
        <v>378</v>
      </c>
      <c r="V19" s="17" t="str">
        <f t="shared" si="1"/>
        <v>○</v>
      </c>
    </row>
    <row r="20" spans="2:22" ht="18.899999999999999" customHeight="1" x14ac:dyDescent="0.45">
      <c r="B20" s="11">
        <v>7</v>
      </c>
      <c r="C20" s="11" t="s">
        <v>12</v>
      </c>
      <c r="D20" s="1">
        <v>77</v>
      </c>
      <c r="E20" s="1">
        <v>85</v>
      </c>
      <c r="F20" s="1">
        <v>90</v>
      </c>
      <c r="G20" s="1">
        <v>95</v>
      </c>
      <c r="H20" s="1">
        <v>90</v>
      </c>
      <c r="I20" s="1">
        <v>85</v>
      </c>
      <c r="J20" s="6"/>
      <c r="K20" s="17"/>
      <c r="M20" s="11">
        <v>7</v>
      </c>
      <c r="N20" s="11" t="s">
        <v>12</v>
      </c>
      <c r="O20" s="1">
        <v>77</v>
      </c>
      <c r="P20" s="1">
        <v>85</v>
      </c>
      <c r="Q20" s="1">
        <v>90</v>
      </c>
      <c r="R20" s="1">
        <v>95</v>
      </c>
      <c r="S20" s="1">
        <v>90</v>
      </c>
      <c r="T20" s="1">
        <v>85</v>
      </c>
      <c r="U20" s="1">
        <f t="shared" si="0"/>
        <v>522</v>
      </c>
      <c r="V20" s="17" t="str">
        <f t="shared" si="1"/>
        <v>○</v>
      </c>
    </row>
    <row r="21" spans="2:22" x14ac:dyDescent="0.45">
      <c r="B21" s="11">
        <v>8</v>
      </c>
      <c r="C21" s="11" t="s">
        <v>13</v>
      </c>
      <c r="D21" s="1">
        <v>62</v>
      </c>
      <c r="E21" s="1">
        <v>70</v>
      </c>
      <c r="F21" s="1">
        <v>44</v>
      </c>
      <c r="G21" s="1">
        <v>45</v>
      </c>
      <c r="H21" s="1">
        <v>49</v>
      </c>
      <c r="I21" s="1">
        <v>58</v>
      </c>
      <c r="J21" s="6"/>
      <c r="K21" s="17"/>
      <c r="M21" s="11">
        <v>8</v>
      </c>
      <c r="N21" s="11" t="s">
        <v>13</v>
      </c>
      <c r="O21" s="1">
        <v>62</v>
      </c>
      <c r="P21" s="1">
        <v>70</v>
      </c>
      <c r="Q21" s="1">
        <v>44</v>
      </c>
      <c r="R21" s="1">
        <v>45</v>
      </c>
      <c r="S21" s="1">
        <v>49</v>
      </c>
      <c r="T21" s="1">
        <v>58</v>
      </c>
      <c r="U21" s="1">
        <f t="shared" si="0"/>
        <v>328</v>
      </c>
      <c r="V21" s="17" t="str">
        <f t="shared" si="1"/>
        <v/>
      </c>
    </row>
    <row r="22" spans="2:22" x14ac:dyDescent="0.45">
      <c r="B22" s="11">
        <v>9</v>
      </c>
      <c r="C22" s="11" t="s">
        <v>14</v>
      </c>
      <c r="D22" s="1">
        <v>76</v>
      </c>
      <c r="E22" s="1">
        <v>13</v>
      </c>
      <c r="F22" s="1">
        <v>30</v>
      </c>
      <c r="G22" s="1">
        <v>99</v>
      </c>
      <c r="H22" s="1">
        <v>66</v>
      </c>
      <c r="I22" s="1">
        <v>86</v>
      </c>
      <c r="J22" s="6"/>
      <c r="K22" s="17"/>
      <c r="M22" s="11">
        <v>9</v>
      </c>
      <c r="N22" s="11" t="s">
        <v>14</v>
      </c>
      <c r="O22" s="1">
        <v>76</v>
      </c>
      <c r="P22" s="1">
        <v>13</v>
      </c>
      <c r="Q22" s="1">
        <v>30</v>
      </c>
      <c r="R22" s="1">
        <v>99</v>
      </c>
      <c r="S22" s="1">
        <v>66</v>
      </c>
      <c r="T22" s="1">
        <v>86</v>
      </c>
      <c r="U22" s="1">
        <f t="shared" si="0"/>
        <v>370</v>
      </c>
      <c r="V22" s="17" t="str">
        <f t="shared" si="1"/>
        <v>○</v>
      </c>
    </row>
    <row r="23" spans="2:22" x14ac:dyDescent="0.45">
      <c r="B23" s="11">
        <v>10</v>
      </c>
      <c r="C23" s="11" t="s">
        <v>15</v>
      </c>
      <c r="D23" s="1">
        <v>90</v>
      </c>
      <c r="E23" s="1">
        <v>70</v>
      </c>
      <c r="F23" s="1">
        <v>59</v>
      </c>
      <c r="G23" s="1">
        <v>50</v>
      </c>
      <c r="H23" s="1">
        <v>29</v>
      </c>
      <c r="I23" s="1">
        <v>77</v>
      </c>
      <c r="J23" s="6"/>
      <c r="K23" s="17"/>
      <c r="M23" s="11">
        <v>10</v>
      </c>
      <c r="N23" s="11" t="s">
        <v>15</v>
      </c>
      <c r="O23" s="1">
        <v>90</v>
      </c>
      <c r="P23" s="1">
        <v>70</v>
      </c>
      <c r="Q23" s="1">
        <v>59</v>
      </c>
      <c r="R23" s="1">
        <v>50</v>
      </c>
      <c r="S23" s="1">
        <v>29</v>
      </c>
      <c r="T23" s="1">
        <v>77</v>
      </c>
      <c r="U23" s="1">
        <f t="shared" si="0"/>
        <v>375</v>
      </c>
      <c r="V23" s="17" t="str">
        <f t="shared" si="1"/>
        <v>○</v>
      </c>
    </row>
    <row r="24" spans="2:22" x14ac:dyDescent="0.45">
      <c r="B24" s="11">
        <v>11</v>
      </c>
      <c r="C24" s="11" t="s">
        <v>16</v>
      </c>
      <c r="D24" s="1">
        <v>71</v>
      </c>
      <c r="E24" s="1">
        <v>65</v>
      </c>
      <c r="F24" s="1">
        <v>59</v>
      </c>
      <c r="G24" s="1">
        <v>21</v>
      </c>
      <c r="H24" s="1">
        <v>29</v>
      </c>
      <c r="I24" s="1">
        <v>59</v>
      </c>
      <c r="J24" s="6"/>
      <c r="K24" s="17"/>
      <c r="M24" s="11">
        <v>11</v>
      </c>
      <c r="N24" s="11" t="s">
        <v>16</v>
      </c>
      <c r="O24" s="1">
        <v>71</v>
      </c>
      <c r="P24" s="1">
        <v>65</v>
      </c>
      <c r="Q24" s="1">
        <v>59</v>
      </c>
      <c r="R24" s="1">
        <v>21</v>
      </c>
      <c r="S24" s="1">
        <v>29</v>
      </c>
      <c r="T24" s="1">
        <v>59</v>
      </c>
      <c r="U24" s="1">
        <f t="shared" si="0"/>
        <v>304</v>
      </c>
      <c r="V24" s="17" t="str">
        <f t="shared" si="1"/>
        <v/>
      </c>
    </row>
    <row r="25" spans="2:22" x14ac:dyDescent="0.45">
      <c r="B25" s="11">
        <v>12</v>
      </c>
      <c r="C25" s="11" t="s">
        <v>17</v>
      </c>
      <c r="D25" s="1">
        <v>27</v>
      </c>
      <c r="E25" s="1"/>
      <c r="F25" s="1">
        <v>93</v>
      </c>
      <c r="G25" s="1">
        <v>88</v>
      </c>
      <c r="H25" s="1">
        <v>72</v>
      </c>
      <c r="I25" s="1">
        <v>28</v>
      </c>
      <c r="J25" s="6"/>
      <c r="K25" s="17"/>
      <c r="M25" s="11">
        <v>12</v>
      </c>
      <c r="N25" s="11" t="s">
        <v>17</v>
      </c>
      <c r="O25" s="1">
        <v>27</v>
      </c>
      <c r="P25" s="1"/>
      <c r="Q25" s="1">
        <v>93</v>
      </c>
      <c r="R25" s="1">
        <v>88</v>
      </c>
      <c r="S25" s="1">
        <v>72</v>
      </c>
      <c r="T25" s="1">
        <v>28</v>
      </c>
      <c r="U25" s="1">
        <f t="shared" si="0"/>
        <v>308</v>
      </c>
      <c r="V25" s="17" t="str">
        <f t="shared" si="1"/>
        <v/>
      </c>
    </row>
    <row r="26" spans="2:22" x14ac:dyDescent="0.45">
      <c r="B26" s="11">
        <v>13</v>
      </c>
      <c r="C26" s="11" t="s">
        <v>18</v>
      </c>
      <c r="D26" s="1">
        <v>62</v>
      </c>
      <c r="E26" s="1">
        <v>68</v>
      </c>
      <c r="F26" s="1">
        <v>55</v>
      </c>
      <c r="G26" s="1">
        <v>64</v>
      </c>
      <c r="H26" s="1">
        <v>83</v>
      </c>
      <c r="I26" s="1">
        <v>97</v>
      </c>
      <c r="J26" s="6"/>
      <c r="K26" s="17"/>
      <c r="M26" s="11">
        <v>13</v>
      </c>
      <c r="N26" s="11" t="s">
        <v>18</v>
      </c>
      <c r="O26" s="1">
        <v>62</v>
      </c>
      <c r="P26" s="1">
        <v>68</v>
      </c>
      <c r="Q26" s="1">
        <v>55</v>
      </c>
      <c r="R26" s="1">
        <v>64</v>
      </c>
      <c r="S26" s="1">
        <v>83</v>
      </c>
      <c r="T26" s="1">
        <v>97</v>
      </c>
      <c r="U26" s="1">
        <f t="shared" si="0"/>
        <v>429</v>
      </c>
      <c r="V26" s="17" t="str">
        <f t="shared" si="1"/>
        <v>○</v>
      </c>
    </row>
    <row r="27" spans="2:22" x14ac:dyDescent="0.45">
      <c r="B27" s="11">
        <v>14</v>
      </c>
      <c r="C27" s="11" t="s">
        <v>19</v>
      </c>
      <c r="D27" s="1">
        <v>46</v>
      </c>
      <c r="E27" s="1">
        <v>79</v>
      </c>
      <c r="F27" s="1">
        <v>33</v>
      </c>
      <c r="G27" s="1">
        <v>60</v>
      </c>
      <c r="H27" s="1"/>
      <c r="I27" s="1">
        <v>65</v>
      </c>
      <c r="J27" s="6"/>
      <c r="K27" s="17"/>
      <c r="M27" s="11">
        <v>14</v>
      </c>
      <c r="N27" s="11" t="s">
        <v>19</v>
      </c>
      <c r="O27" s="1">
        <v>46</v>
      </c>
      <c r="P27" s="1">
        <v>79</v>
      </c>
      <c r="Q27" s="1">
        <v>33</v>
      </c>
      <c r="R27" s="1">
        <v>60</v>
      </c>
      <c r="S27" s="1"/>
      <c r="T27" s="1">
        <v>65</v>
      </c>
      <c r="U27" s="1">
        <f t="shared" si="0"/>
        <v>283</v>
      </c>
      <c r="V27" s="17" t="str">
        <f t="shared" si="1"/>
        <v/>
      </c>
    </row>
    <row r="28" spans="2:22" x14ac:dyDescent="0.45">
      <c r="B28" s="11">
        <v>15</v>
      </c>
      <c r="C28" s="11" t="s">
        <v>20</v>
      </c>
      <c r="D28" s="1">
        <v>21</v>
      </c>
      <c r="E28" s="1">
        <v>25</v>
      </c>
      <c r="F28" s="1">
        <v>90</v>
      </c>
      <c r="G28" s="1">
        <v>93</v>
      </c>
      <c r="H28" s="1">
        <v>78</v>
      </c>
      <c r="I28" s="1">
        <v>30</v>
      </c>
      <c r="J28" s="6"/>
      <c r="K28" s="17"/>
      <c r="M28" s="11">
        <v>15</v>
      </c>
      <c r="N28" s="11" t="s">
        <v>20</v>
      </c>
      <c r="O28" s="1">
        <v>21</v>
      </c>
      <c r="P28" s="1">
        <v>25</v>
      </c>
      <c r="Q28" s="1">
        <v>90</v>
      </c>
      <c r="R28" s="1">
        <v>93</v>
      </c>
      <c r="S28" s="1">
        <v>78</v>
      </c>
      <c r="T28" s="1">
        <v>30</v>
      </c>
      <c r="U28" s="1">
        <f t="shared" si="0"/>
        <v>337</v>
      </c>
      <c r="V28" s="17" t="str">
        <f t="shared" si="1"/>
        <v/>
      </c>
    </row>
    <row r="29" spans="2:22" x14ac:dyDescent="0.45">
      <c r="B29" s="11">
        <v>16</v>
      </c>
      <c r="C29" s="15" t="s">
        <v>21</v>
      </c>
      <c r="D29" s="1">
        <v>86</v>
      </c>
      <c r="E29" s="1">
        <v>70</v>
      </c>
      <c r="F29" s="1">
        <v>62</v>
      </c>
      <c r="G29" s="1"/>
      <c r="H29" s="1">
        <v>76</v>
      </c>
      <c r="I29" s="1">
        <v>58</v>
      </c>
      <c r="J29" s="6"/>
      <c r="K29" s="17"/>
      <c r="M29" s="11">
        <v>16</v>
      </c>
      <c r="N29" s="15" t="s">
        <v>21</v>
      </c>
      <c r="O29" s="1">
        <v>86</v>
      </c>
      <c r="P29" s="1">
        <v>70</v>
      </c>
      <c r="Q29" s="1">
        <v>62</v>
      </c>
      <c r="R29" s="1"/>
      <c r="S29" s="1">
        <v>76</v>
      </c>
      <c r="T29" s="1">
        <v>58</v>
      </c>
      <c r="U29" s="1">
        <f t="shared" si="0"/>
        <v>352</v>
      </c>
      <c r="V29" s="17" t="str">
        <f t="shared" si="1"/>
        <v>○</v>
      </c>
    </row>
    <row r="30" spans="2:22" x14ac:dyDescent="0.45">
      <c r="B30" s="11">
        <v>17</v>
      </c>
      <c r="C30" s="11" t="s">
        <v>22</v>
      </c>
      <c r="D30" s="1">
        <v>70</v>
      </c>
      <c r="E30" s="1">
        <v>44</v>
      </c>
      <c r="F30" s="1">
        <v>60</v>
      </c>
      <c r="G30" s="1">
        <v>56</v>
      </c>
      <c r="H30" s="1">
        <v>80</v>
      </c>
      <c r="I30" s="1">
        <v>98</v>
      </c>
      <c r="J30" s="6"/>
      <c r="K30" s="17"/>
      <c r="M30" s="11">
        <v>17</v>
      </c>
      <c r="N30" s="11" t="s">
        <v>22</v>
      </c>
      <c r="O30" s="1">
        <v>70</v>
      </c>
      <c r="P30" s="1">
        <v>44</v>
      </c>
      <c r="Q30" s="1">
        <v>60</v>
      </c>
      <c r="R30" s="1">
        <v>56</v>
      </c>
      <c r="S30" s="1">
        <v>80</v>
      </c>
      <c r="T30" s="1">
        <v>98</v>
      </c>
      <c r="U30" s="1">
        <f t="shared" si="0"/>
        <v>408</v>
      </c>
      <c r="V30" s="17" t="str">
        <f t="shared" si="1"/>
        <v>○</v>
      </c>
    </row>
    <row r="31" spans="2:22" x14ac:dyDescent="0.45">
      <c r="B31" s="11">
        <v>18</v>
      </c>
      <c r="C31" s="11" t="s">
        <v>23</v>
      </c>
      <c r="D31" s="1">
        <v>98</v>
      </c>
      <c r="E31" s="1">
        <v>43</v>
      </c>
      <c r="F31" s="1">
        <v>85</v>
      </c>
      <c r="G31" s="1">
        <v>40</v>
      </c>
      <c r="H31" s="1">
        <v>41</v>
      </c>
      <c r="I31" s="1">
        <v>97</v>
      </c>
      <c r="J31" s="6"/>
      <c r="K31" s="17"/>
      <c r="M31" s="11">
        <v>18</v>
      </c>
      <c r="N31" s="11" t="s">
        <v>23</v>
      </c>
      <c r="O31" s="1">
        <v>98</v>
      </c>
      <c r="P31" s="1">
        <v>43</v>
      </c>
      <c r="Q31" s="1">
        <v>85</v>
      </c>
      <c r="R31" s="1">
        <v>40</v>
      </c>
      <c r="S31" s="1">
        <v>41</v>
      </c>
      <c r="T31" s="1">
        <v>97</v>
      </c>
      <c r="U31" s="1">
        <f t="shared" si="0"/>
        <v>404</v>
      </c>
      <c r="V31" s="17" t="str">
        <f t="shared" si="1"/>
        <v>○</v>
      </c>
    </row>
    <row r="32" spans="2:22" x14ac:dyDescent="0.45">
      <c r="B32" s="11">
        <v>19</v>
      </c>
      <c r="C32" s="11" t="s">
        <v>24</v>
      </c>
      <c r="D32" s="1">
        <v>79</v>
      </c>
      <c r="E32" s="1">
        <v>71</v>
      </c>
      <c r="F32" s="1">
        <v>93</v>
      </c>
      <c r="G32" s="1">
        <v>82</v>
      </c>
      <c r="H32" s="1">
        <v>60</v>
      </c>
      <c r="I32" s="1">
        <v>40</v>
      </c>
      <c r="J32" s="6"/>
      <c r="K32" s="17"/>
      <c r="M32" s="11">
        <v>19</v>
      </c>
      <c r="N32" s="11" t="s">
        <v>24</v>
      </c>
      <c r="O32" s="1">
        <v>79</v>
      </c>
      <c r="P32" s="1">
        <v>71</v>
      </c>
      <c r="Q32" s="1">
        <v>93</v>
      </c>
      <c r="R32" s="1">
        <v>82</v>
      </c>
      <c r="S32" s="1">
        <v>60</v>
      </c>
      <c r="T32" s="1">
        <v>40</v>
      </c>
      <c r="U32" s="1">
        <f t="shared" si="0"/>
        <v>425</v>
      </c>
      <c r="V32" s="17" t="str">
        <f t="shared" si="1"/>
        <v>○</v>
      </c>
    </row>
    <row r="33" spans="2:22" ht="18.600000000000001" thickBot="1" x14ac:dyDescent="0.5">
      <c r="B33" s="12">
        <v>20</v>
      </c>
      <c r="C33" s="12" t="s">
        <v>25</v>
      </c>
      <c r="D33" s="2">
        <v>39</v>
      </c>
      <c r="E33" s="2">
        <v>50</v>
      </c>
      <c r="F33" s="2"/>
      <c r="G33" s="2">
        <v>25</v>
      </c>
      <c r="H33" s="2"/>
      <c r="I33" s="2">
        <v>21</v>
      </c>
      <c r="J33" s="6"/>
      <c r="K33" s="17"/>
      <c r="M33" s="12">
        <v>20</v>
      </c>
      <c r="N33" s="12" t="s">
        <v>25</v>
      </c>
      <c r="O33" s="2">
        <v>39</v>
      </c>
      <c r="P33" s="2">
        <v>50</v>
      </c>
      <c r="Q33" s="2"/>
      <c r="R33" s="2">
        <v>25</v>
      </c>
      <c r="S33" s="2"/>
      <c r="T33" s="2">
        <v>21</v>
      </c>
      <c r="U33" s="2">
        <f t="shared" si="0"/>
        <v>135</v>
      </c>
      <c r="V33" s="21" t="str">
        <f t="shared" si="1"/>
        <v/>
      </c>
    </row>
    <row r="34" spans="2:22" ht="18.600000000000001" customHeight="1" x14ac:dyDescent="0.45">
      <c r="B34" s="33" t="s">
        <v>26</v>
      </c>
      <c r="C34" s="34"/>
      <c r="D34" s="5"/>
      <c r="E34" s="5"/>
      <c r="F34" s="5"/>
      <c r="G34" s="5"/>
      <c r="H34" s="5"/>
      <c r="I34" s="5"/>
      <c r="J34" s="37" t="s">
        <v>36</v>
      </c>
      <c r="K34" s="39"/>
      <c r="M34" s="33" t="s">
        <v>26</v>
      </c>
      <c r="N34" s="34"/>
      <c r="O34" s="5">
        <f>MAX(O14:O33)</f>
        <v>98</v>
      </c>
      <c r="P34" s="5">
        <f t="shared" ref="P34:T34" si="2">MAX(P14:P33)</f>
        <v>90</v>
      </c>
      <c r="Q34" s="5">
        <f t="shared" si="2"/>
        <v>93</v>
      </c>
      <c r="R34" s="5">
        <f t="shared" si="2"/>
        <v>99</v>
      </c>
      <c r="S34" s="5">
        <f t="shared" si="2"/>
        <v>90</v>
      </c>
      <c r="T34" s="5">
        <f t="shared" si="2"/>
        <v>98</v>
      </c>
      <c r="U34" s="37" t="s">
        <v>36</v>
      </c>
      <c r="V34" s="39">
        <f>COUNTIF(V14:V33,"○")</f>
        <v>11</v>
      </c>
    </row>
    <row r="35" spans="2:22" x14ac:dyDescent="0.45">
      <c r="B35" s="35" t="s">
        <v>27</v>
      </c>
      <c r="C35" s="36"/>
      <c r="D35" s="1"/>
      <c r="E35" s="1"/>
      <c r="F35" s="1"/>
      <c r="G35" s="1"/>
      <c r="H35" s="1"/>
      <c r="I35" s="1"/>
      <c r="J35" s="38"/>
      <c r="K35" s="40"/>
      <c r="M35" s="35" t="s">
        <v>27</v>
      </c>
      <c r="N35" s="36"/>
      <c r="O35" s="1">
        <f>MIN(O14:O33)</f>
        <v>21</v>
      </c>
      <c r="P35" s="1">
        <f t="shared" ref="P35:T35" si="3">MIN(P14:P33)</f>
        <v>13</v>
      </c>
      <c r="Q35" s="1">
        <f t="shared" si="3"/>
        <v>24</v>
      </c>
      <c r="R35" s="1">
        <f t="shared" si="3"/>
        <v>20</v>
      </c>
      <c r="S35" s="1">
        <f t="shared" si="3"/>
        <v>29</v>
      </c>
      <c r="T35" s="1">
        <f t="shared" si="3"/>
        <v>21</v>
      </c>
      <c r="U35" s="38"/>
      <c r="V35" s="40"/>
    </row>
    <row r="36" spans="2:22" x14ac:dyDescent="0.45">
      <c r="B36" s="35" t="s">
        <v>28</v>
      </c>
      <c r="C36" s="36"/>
      <c r="D36" s="1"/>
      <c r="E36" s="1"/>
      <c r="F36" s="1"/>
      <c r="G36" s="1"/>
      <c r="H36" s="1"/>
      <c r="I36" s="1"/>
      <c r="J36" s="38"/>
      <c r="K36" s="40"/>
      <c r="M36" s="35" t="s">
        <v>28</v>
      </c>
      <c r="N36" s="36"/>
      <c r="O36" s="16">
        <f>AVERAGE(O14:O33)</f>
        <v>65.45</v>
      </c>
      <c r="P36" s="16">
        <f t="shared" ref="P36:T36" si="4">AVERAGE(P14:P33)</f>
        <v>64.05263157894737</v>
      </c>
      <c r="Q36" s="16">
        <f t="shared" si="4"/>
        <v>63.294117647058826</v>
      </c>
      <c r="R36" s="16">
        <f t="shared" si="4"/>
        <v>57.888888888888886</v>
      </c>
      <c r="S36" s="16">
        <f t="shared" si="4"/>
        <v>64.166666666666671</v>
      </c>
      <c r="T36" s="16">
        <f t="shared" si="4"/>
        <v>63.578947368421055</v>
      </c>
      <c r="U36" s="38"/>
      <c r="V36" s="40"/>
    </row>
    <row r="37" spans="2:22" ht="18.600000000000001" customHeight="1" x14ac:dyDescent="0.45">
      <c r="B37" s="41" t="s">
        <v>38</v>
      </c>
      <c r="C37" s="42"/>
      <c r="D37" s="1"/>
      <c r="E37" s="1"/>
      <c r="F37" s="1"/>
      <c r="G37" s="1"/>
      <c r="H37" s="1"/>
      <c r="I37" s="1"/>
      <c r="J37" s="47"/>
      <c r="K37" s="48"/>
      <c r="M37" s="41" t="s">
        <v>38</v>
      </c>
      <c r="N37" s="42"/>
      <c r="O37" s="24">
        <f>COUNT(O14:O33)</f>
        <v>20</v>
      </c>
      <c r="P37" s="24">
        <f t="shared" ref="P37:T37" si="5">COUNT(P14:P33)</f>
        <v>19</v>
      </c>
      <c r="Q37" s="24">
        <f t="shared" si="5"/>
        <v>17</v>
      </c>
      <c r="R37" s="24">
        <f t="shared" si="5"/>
        <v>18</v>
      </c>
      <c r="S37" s="24">
        <f t="shared" si="5"/>
        <v>18</v>
      </c>
      <c r="T37" s="24">
        <f t="shared" si="5"/>
        <v>19</v>
      </c>
      <c r="U37" s="47"/>
      <c r="V37" s="48"/>
    </row>
    <row r="38" spans="2:22" ht="18.600000000000001" thickBot="1" x14ac:dyDescent="0.5">
      <c r="B38" s="43" t="s">
        <v>39</v>
      </c>
      <c r="C38" s="44"/>
      <c r="D38" s="31"/>
      <c r="E38" s="31"/>
      <c r="F38" s="31"/>
      <c r="G38" s="31"/>
      <c r="H38" s="31"/>
      <c r="I38" s="31"/>
      <c r="J38" s="49"/>
      <c r="K38" s="50"/>
      <c r="M38" s="45" t="s">
        <v>39</v>
      </c>
      <c r="N38" s="46"/>
      <c r="O38" s="23">
        <f>COUNTBLANK(O14:O33)</f>
        <v>0</v>
      </c>
      <c r="P38" s="23">
        <f t="shared" ref="P38:T38" si="6">COUNTBLANK(P14:P33)</f>
        <v>1</v>
      </c>
      <c r="Q38" s="23">
        <f t="shared" si="6"/>
        <v>3</v>
      </c>
      <c r="R38" s="23">
        <f t="shared" si="6"/>
        <v>2</v>
      </c>
      <c r="S38" s="23">
        <f t="shared" si="6"/>
        <v>2</v>
      </c>
      <c r="T38" s="23">
        <f t="shared" si="6"/>
        <v>1</v>
      </c>
      <c r="U38" s="49"/>
      <c r="V38" s="50"/>
    </row>
    <row r="41" spans="2:22" x14ac:dyDescent="0.45">
      <c r="B41" s="10" t="s">
        <v>42</v>
      </c>
      <c r="N41" s="10" t="s">
        <v>33</v>
      </c>
    </row>
    <row r="42" spans="2:22" x14ac:dyDescent="0.45">
      <c r="B42" s="10">
        <v>1</v>
      </c>
      <c r="C42" t="s">
        <v>55</v>
      </c>
      <c r="N42" s="10"/>
    </row>
    <row r="43" spans="2:22" x14ac:dyDescent="0.45">
      <c r="B43" s="10">
        <v>2</v>
      </c>
      <c r="C43" t="s">
        <v>56</v>
      </c>
      <c r="N43" s="10"/>
    </row>
    <row r="45" spans="2:22" ht="18.600000000000001" thickBot="1" x14ac:dyDescent="0.5">
      <c r="C45" s="10" t="s">
        <v>44</v>
      </c>
      <c r="N45" s="10" t="s">
        <v>44</v>
      </c>
    </row>
    <row r="46" spans="2:22" x14ac:dyDescent="0.45">
      <c r="C46" s="3" t="s">
        <v>43</v>
      </c>
      <c r="D46" s="25">
        <v>45383</v>
      </c>
      <c r="E46" s="25">
        <v>45384</v>
      </c>
      <c r="F46" s="25">
        <v>45385</v>
      </c>
      <c r="G46" s="25">
        <v>45386</v>
      </c>
      <c r="H46" s="25">
        <v>45387</v>
      </c>
      <c r="I46" s="25">
        <v>45388</v>
      </c>
      <c r="J46" s="25">
        <v>45389</v>
      </c>
      <c r="K46" s="26">
        <v>45390</v>
      </c>
      <c r="N46" s="3" t="s">
        <v>43</v>
      </c>
      <c r="O46" s="25">
        <v>45383</v>
      </c>
      <c r="P46" s="25">
        <v>45384</v>
      </c>
      <c r="Q46" s="25">
        <v>45385</v>
      </c>
      <c r="R46" s="25">
        <v>45386</v>
      </c>
      <c r="S46" s="25">
        <v>45387</v>
      </c>
      <c r="T46" s="25">
        <v>45388</v>
      </c>
      <c r="U46" s="25">
        <v>45389</v>
      </c>
      <c r="V46" s="26">
        <v>45390</v>
      </c>
    </row>
    <row r="47" spans="2:22" x14ac:dyDescent="0.45">
      <c r="C47" s="4" t="s">
        <v>45</v>
      </c>
      <c r="D47" s="13" t="s">
        <v>52</v>
      </c>
      <c r="E47" s="1"/>
      <c r="F47" s="13" t="s">
        <v>52</v>
      </c>
      <c r="G47" s="13" t="s">
        <v>52</v>
      </c>
      <c r="H47" s="1"/>
      <c r="I47" s="13" t="s">
        <v>52</v>
      </c>
      <c r="J47" s="1"/>
      <c r="K47" s="7"/>
      <c r="N47" s="4" t="s">
        <v>45</v>
      </c>
      <c r="O47" s="13" t="s">
        <v>52</v>
      </c>
      <c r="P47" s="1"/>
      <c r="Q47" s="13" t="s">
        <v>52</v>
      </c>
      <c r="R47" s="13" t="s">
        <v>52</v>
      </c>
      <c r="S47" s="1"/>
      <c r="T47" s="13" t="s">
        <v>52</v>
      </c>
      <c r="U47" s="1"/>
      <c r="V47" s="7"/>
    </row>
    <row r="48" spans="2:22" x14ac:dyDescent="0.45">
      <c r="C48" s="4" t="s">
        <v>46</v>
      </c>
      <c r="D48" s="13" t="s">
        <v>52</v>
      </c>
      <c r="E48" s="13" t="s">
        <v>52</v>
      </c>
      <c r="F48" s="1"/>
      <c r="G48" s="1"/>
      <c r="H48" s="13" t="s">
        <v>52</v>
      </c>
      <c r="I48" s="1"/>
      <c r="J48" s="13" t="s">
        <v>52</v>
      </c>
      <c r="K48" s="22" t="s">
        <v>52</v>
      </c>
      <c r="N48" s="4" t="s">
        <v>46</v>
      </c>
      <c r="O48" s="13" t="s">
        <v>52</v>
      </c>
      <c r="P48" s="13" t="s">
        <v>52</v>
      </c>
      <c r="Q48" s="1"/>
      <c r="R48" s="1"/>
      <c r="S48" s="13" t="s">
        <v>52</v>
      </c>
      <c r="T48" s="1"/>
      <c r="U48" s="13" t="s">
        <v>52</v>
      </c>
      <c r="V48" s="22" t="s">
        <v>52</v>
      </c>
    </row>
    <row r="49" spans="3:22" x14ac:dyDescent="0.45">
      <c r="C49" s="4" t="s">
        <v>47</v>
      </c>
      <c r="D49" s="1"/>
      <c r="E49" s="1"/>
      <c r="F49" s="13" t="s">
        <v>52</v>
      </c>
      <c r="G49" s="1"/>
      <c r="H49" s="1"/>
      <c r="I49" s="13" t="s">
        <v>52</v>
      </c>
      <c r="J49" s="1"/>
      <c r="K49" s="7"/>
      <c r="N49" s="4" t="s">
        <v>47</v>
      </c>
      <c r="O49" s="1"/>
      <c r="P49" s="1"/>
      <c r="Q49" s="13" t="s">
        <v>52</v>
      </c>
      <c r="R49" s="1"/>
      <c r="S49" s="1"/>
      <c r="T49" s="13" t="s">
        <v>52</v>
      </c>
      <c r="U49" s="1"/>
      <c r="V49" s="7"/>
    </row>
    <row r="50" spans="3:22" x14ac:dyDescent="0.45">
      <c r="C50" s="4" t="s">
        <v>48</v>
      </c>
      <c r="D50" s="1"/>
      <c r="E50" s="13" t="s">
        <v>52</v>
      </c>
      <c r="F50" s="1"/>
      <c r="G50" s="13" t="s">
        <v>52</v>
      </c>
      <c r="H50" s="13" t="s">
        <v>52</v>
      </c>
      <c r="I50" s="1"/>
      <c r="J50" s="13"/>
      <c r="K50" s="22" t="s">
        <v>52</v>
      </c>
      <c r="N50" s="4" t="s">
        <v>48</v>
      </c>
      <c r="O50" s="1"/>
      <c r="P50" s="13" t="s">
        <v>52</v>
      </c>
      <c r="Q50" s="1"/>
      <c r="R50" s="13" t="s">
        <v>52</v>
      </c>
      <c r="S50" s="13" t="s">
        <v>52</v>
      </c>
      <c r="T50" s="1"/>
      <c r="U50" s="13"/>
      <c r="V50" s="22" t="s">
        <v>52</v>
      </c>
    </row>
    <row r="51" spans="3:22" x14ac:dyDescent="0.45">
      <c r="C51" s="4" t="s">
        <v>49</v>
      </c>
      <c r="D51" s="13" t="s">
        <v>52</v>
      </c>
      <c r="E51" s="1"/>
      <c r="F51" s="13" t="s">
        <v>52</v>
      </c>
      <c r="G51" s="1"/>
      <c r="H51" s="1"/>
      <c r="I51" s="13" t="s">
        <v>52</v>
      </c>
      <c r="J51" s="1"/>
      <c r="K51" s="7"/>
      <c r="N51" s="4" t="s">
        <v>49</v>
      </c>
      <c r="O51" s="13" t="s">
        <v>52</v>
      </c>
      <c r="P51" s="1"/>
      <c r="Q51" s="13" t="s">
        <v>52</v>
      </c>
      <c r="R51" s="1"/>
      <c r="S51" s="1"/>
      <c r="T51" s="13" t="s">
        <v>52</v>
      </c>
      <c r="U51" s="1"/>
      <c r="V51" s="7"/>
    </row>
    <row r="52" spans="3:22" x14ac:dyDescent="0.45">
      <c r="C52" s="4" t="s">
        <v>50</v>
      </c>
      <c r="D52" s="1"/>
      <c r="E52" s="13" t="s">
        <v>52</v>
      </c>
      <c r="F52" s="13" t="s">
        <v>52</v>
      </c>
      <c r="G52" s="13" t="s">
        <v>52</v>
      </c>
      <c r="H52" s="1"/>
      <c r="I52" s="13" t="s">
        <v>52</v>
      </c>
      <c r="J52" s="1"/>
      <c r="K52" s="7"/>
      <c r="N52" s="4" t="s">
        <v>50</v>
      </c>
      <c r="O52" s="1"/>
      <c r="P52" s="13" t="s">
        <v>52</v>
      </c>
      <c r="Q52" s="13" t="s">
        <v>52</v>
      </c>
      <c r="R52" s="13" t="s">
        <v>52</v>
      </c>
      <c r="S52" s="1"/>
      <c r="T52" s="13" t="s">
        <v>52</v>
      </c>
      <c r="U52" s="1"/>
      <c r="V52" s="7"/>
    </row>
    <row r="53" spans="3:22" x14ac:dyDescent="0.45">
      <c r="C53" s="4" t="s">
        <v>51</v>
      </c>
      <c r="D53" s="13" t="s">
        <v>52</v>
      </c>
      <c r="E53" s="1"/>
      <c r="F53" s="1"/>
      <c r="G53" s="13" t="s">
        <v>52</v>
      </c>
      <c r="H53" s="13" t="s">
        <v>52</v>
      </c>
      <c r="I53" s="1"/>
      <c r="J53" s="13" t="s">
        <v>52</v>
      </c>
      <c r="K53" s="22" t="s">
        <v>52</v>
      </c>
      <c r="N53" s="4" t="s">
        <v>51</v>
      </c>
      <c r="O53" s="13" t="s">
        <v>52</v>
      </c>
      <c r="P53" s="1"/>
      <c r="Q53" s="1"/>
      <c r="R53" s="13" t="s">
        <v>52</v>
      </c>
      <c r="S53" s="13" t="s">
        <v>52</v>
      </c>
      <c r="T53" s="1"/>
      <c r="U53" s="13" t="s">
        <v>52</v>
      </c>
      <c r="V53" s="22" t="s">
        <v>52</v>
      </c>
    </row>
    <row r="54" spans="3:22" x14ac:dyDescent="0.45">
      <c r="C54" s="8" t="s">
        <v>53</v>
      </c>
      <c r="D54" s="27"/>
      <c r="E54" s="27"/>
      <c r="F54" s="27"/>
      <c r="G54" s="27"/>
      <c r="H54" s="27"/>
      <c r="I54" s="27"/>
      <c r="J54" s="27"/>
      <c r="K54" s="28"/>
      <c r="N54" s="8" t="s">
        <v>53</v>
      </c>
      <c r="O54" s="27">
        <f>COUNTA(O47:O53)</f>
        <v>4</v>
      </c>
      <c r="P54" s="27">
        <f t="shared" ref="P54" si="7">COUNTA(P47:P53)</f>
        <v>3</v>
      </c>
      <c r="Q54" s="27">
        <f t="shared" ref="Q54" si="8">COUNTA(Q47:Q53)</f>
        <v>4</v>
      </c>
      <c r="R54" s="27">
        <f t="shared" ref="R54" si="9">COUNTA(R47:R53)</f>
        <v>4</v>
      </c>
      <c r="S54" s="27">
        <f t="shared" ref="S54" si="10">COUNTA(S47:S53)</f>
        <v>3</v>
      </c>
      <c r="T54" s="27">
        <f t="shared" ref="T54" si="11">COUNTA(T47:T53)</f>
        <v>4</v>
      </c>
      <c r="U54" s="27">
        <f t="shared" ref="U54" si="12">COUNTA(U47:U53)</f>
        <v>2</v>
      </c>
      <c r="V54" s="28">
        <f t="shared" ref="V54" si="13">COUNTA(V47:V53)</f>
        <v>3</v>
      </c>
    </row>
    <row r="55" spans="3:22" ht="18.600000000000001" thickBot="1" x14ac:dyDescent="0.5">
      <c r="C55" s="9" t="s">
        <v>54</v>
      </c>
      <c r="D55" s="29"/>
      <c r="E55" s="29"/>
      <c r="F55" s="29"/>
      <c r="G55" s="29"/>
      <c r="H55" s="29"/>
      <c r="I55" s="29"/>
      <c r="J55" s="29"/>
      <c r="K55" s="30"/>
      <c r="N55" s="9" t="s">
        <v>54</v>
      </c>
      <c r="O55" s="29" t="str">
        <f>IF(O54&lt;4,"HELP","")</f>
        <v/>
      </c>
      <c r="P55" s="29" t="str">
        <f t="shared" ref="P55:V55" si="14">IF(P54&lt;4,"HELP","")</f>
        <v>HELP</v>
      </c>
      <c r="Q55" s="29" t="str">
        <f t="shared" si="14"/>
        <v/>
      </c>
      <c r="R55" s="29" t="str">
        <f t="shared" si="14"/>
        <v/>
      </c>
      <c r="S55" s="29" t="str">
        <f t="shared" si="14"/>
        <v>HELP</v>
      </c>
      <c r="T55" s="29" t="str">
        <f t="shared" si="14"/>
        <v/>
      </c>
      <c r="U55" s="29" t="str">
        <f t="shared" si="14"/>
        <v>HELP</v>
      </c>
      <c r="V55" s="30" t="str">
        <f t="shared" si="14"/>
        <v>HELP</v>
      </c>
    </row>
  </sheetData>
  <mergeCells count="18">
    <mergeCell ref="B37:C37"/>
    <mergeCell ref="M37:N37"/>
    <mergeCell ref="B38:C38"/>
    <mergeCell ref="M38:N38"/>
    <mergeCell ref="U37:V38"/>
    <mergeCell ref="J37:K38"/>
    <mergeCell ref="B11:K11"/>
    <mergeCell ref="B34:C34"/>
    <mergeCell ref="B35:C35"/>
    <mergeCell ref="B36:C36"/>
    <mergeCell ref="M11:V11"/>
    <mergeCell ref="M34:N34"/>
    <mergeCell ref="M35:N35"/>
    <mergeCell ref="M36:N36"/>
    <mergeCell ref="J34:J36"/>
    <mergeCell ref="K34:K36"/>
    <mergeCell ref="U34:U36"/>
    <mergeCell ref="V34:V36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いろいろな関数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2024-05-03T08:16:03Z</dcterms:modified>
</cp:coreProperties>
</file>