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13_ncr:1_{DD7675B7-DFFA-4120-A1B6-D2AF064881EE}" xr6:coauthVersionLast="47" xr6:coauthVersionMax="47" xr10:uidLastSave="{00000000-0000-0000-0000-000000000000}"/>
  <bookViews>
    <workbookView xWindow="-108" yWindow="-108" windowWidth="23256" windowHeight="12456" xr2:uid="{3813CF44-6B77-4EA7-9B77-A3FCDEC38D3D}"/>
  </bookViews>
  <sheets>
    <sheet name="Sheet1" sheetId="1" r:id="rId1"/>
    <sheet name="講座出席者の管理　COUNT・COUNTA【問題】" sheetId="3" r:id="rId2"/>
    <sheet name="講座出席者の管理　COUNT・COUNTA【解答】" sheetId="4" r:id="rId3"/>
    <sheet name="Sheet2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9" i="4" l="1"/>
  <c r="F9" i="4"/>
  <c r="E9" i="4"/>
  <c r="D9" i="4"/>
  <c r="C9" i="4"/>
  <c r="I8" i="4"/>
  <c r="F8" i="4"/>
  <c r="E8" i="4"/>
  <c r="D8" i="4"/>
  <c r="C8" i="4"/>
  <c r="L22" i="1" l="1"/>
  <c r="K22" i="1"/>
  <c r="L21" i="1"/>
  <c r="K21" i="1"/>
  <c r="L20" i="1"/>
  <c r="K20" i="1"/>
  <c r="L19" i="1"/>
  <c r="K19" i="1"/>
  <c r="M18" i="1"/>
  <c r="M17" i="1"/>
  <c r="M16" i="1"/>
  <c r="M15" i="1"/>
  <c r="M14" i="1"/>
  <c r="M13" i="1"/>
  <c r="M12" i="1"/>
  <c r="M11" i="1"/>
  <c r="M10" i="1"/>
  <c r="M9" i="1"/>
  <c r="M22" i="1" l="1"/>
  <c r="M19" i="1"/>
  <c r="M20" i="1"/>
  <c r="M21" i="1"/>
</calcChain>
</file>

<file path=xl/sharedStrings.xml><?xml version="1.0" encoding="utf-8"?>
<sst xmlns="http://schemas.openxmlformats.org/spreadsheetml/2006/main" count="136" uniqueCount="55">
  <si>
    <t>スイーツ部門売上集計</t>
  </si>
  <si>
    <t>日付</t>
  </si>
  <si>
    <t>商品ID</t>
  </si>
  <si>
    <t>商品名</t>
  </si>
  <si>
    <t>単価</t>
  </si>
  <si>
    <t>数量</t>
  </si>
  <si>
    <t>金額</t>
  </si>
  <si>
    <t>レア＆焼チーズ</t>
  </si>
  <si>
    <t>苺のモンブラン</t>
  </si>
  <si>
    <t>生チョコミニシュー</t>
    <phoneticPr fontId="3"/>
  </si>
  <si>
    <t>ホワイトチョコ</t>
  </si>
  <si>
    <t>ふんわりプリン</t>
  </si>
  <si>
    <t>ダブルシュー</t>
  </si>
  <si>
    <t>合計</t>
  </si>
  <si>
    <t>平均</t>
  </si>
  <si>
    <t>最大</t>
  </si>
  <si>
    <t>最小</t>
  </si>
  <si>
    <t>S001</t>
    <phoneticPr fontId="3"/>
  </si>
  <si>
    <t>S002</t>
  </si>
  <si>
    <t>S003</t>
  </si>
  <si>
    <t>S004</t>
  </si>
  <si>
    <t>S005</t>
  </si>
  <si>
    <t>S006</t>
  </si>
  <si>
    <t>S007</t>
  </si>
  <si>
    <t>S008</t>
  </si>
  <si>
    <t>S009</t>
  </si>
  <si>
    <t>S010</t>
  </si>
  <si>
    <t>練習問題17_いろいろな関数の練習</t>
    <rPh sb="0" eb="4">
      <t>レンシュウモンダイ</t>
    </rPh>
    <rPh sb="12" eb="14">
      <t>カンスウ</t>
    </rPh>
    <rPh sb="15" eb="17">
      <t>レンシュウ</t>
    </rPh>
    <phoneticPr fontId="3"/>
  </si>
  <si>
    <t>【解答】</t>
    <rPh sb="1" eb="3">
      <t>カイトウ</t>
    </rPh>
    <phoneticPr fontId="3"/>
  </si>
  <si>
    <t>解答を参考に、表作成を行い、様々な関数を使って表を完成させましょう。</t>
    <rPh sb="0" eb="2">
      <t>カイトウ</t>
    </rPh>
    <rPh sb="3" eb="5">
      <t>サンコウ</t>
    </rPh>
    <rPh sb="7" eb="10">
      <t>ヒョウサクセイ</t>
    </rPh>
    <rPh sb="11" eb="12">
      <t>オコナ</t>
    </rPh>
    <rPh sb="14" eb="16">
      <t>サマザマ</t>
    </rPh>
    <rPh sb="17" eb="19">
      <t>カンスウ</t>
    </rPh>
    <rPh sb="20" eb="21">
      <t>ツカ</t>
    </rPh>
    <rPh sb="23" eb="24">
      <t>ヒョウ</t>
    </rPh>
    <rPh sb="25" eb="27">
      <t>カンセイ</t>
    </rPh>
    <phoneticPr fontId="3"/>
  </si>
  <si>
    <t>チーズケーキ</t>
    <phoneticPr fontId="3"/>
  </si>
  <si>
    <t>栗ショートケーキ</t>
    <phoneticPr fontId="3"/>
  </si>
  <si>
    <t>塩キャラメルクレープ</t>
    <phoneticPr fontId="3"/>
  </si>
  <si>
    <t>クレープロールケーキ</t>
    <phoneticPr fontId="3"/>
  </si>
  <si>
    <t>講座出席者一覧</t>
    <rPh sb="0" eb="2">
      <t>コウザ</t>
    </rPh>
    <rPh sb="2" eb="4">
      <t>シュッセキ</t>
    </rPh>
    <rPh sb="4" eb="5">
      <t>シャ</t>
    </rPh>
    <rPh sb="5" eb="7">
      <t>イチラン</t>
    </rPh>
    <phoneticPr fontId="3"/>
  </si>
  <si>
    <t>氏名</t>
    <rPh sb="0" eb="2">
      <t>シメイ</t>
    </rPh>
    <phoneticPr fontId="3"/>
  </si>
  <si>
    <t>最終試験点数
（200点満点中）</t>
    <rPh sb="0" eb="4">
      <t>サイシュウシケン</t>
    </rPh>
    <rPh sb="4" eb="6">
      <t>テンスウ</t>
    </rPh>
    <rPh sb="11" eb="15">
      <t>テンマンテンチュウ</t>
    </rPh>
    <phoneticPr fontId="3"/>
  </si>
  <si>
    <t>北斗野 健介</t>
    <rPh sb="0" eb="2">
      <t>ホクト</t>
    </rPh>
    <rPh sb="2" eb="3">
      <t>ノ</t>
    </rPh>
    <rPh sb="4" eb="6">
      <t>ケンスケ</t>
    </rPh>
    <phoneticPr fontId="3"/>
  </si>
  <si>
    <t>○</t>
    <phoneticPr fontId="3"/>
  </si>
  <si>
    <t>1教科遅刻</t>
    <rPh sb="1" eb="3">
      <t>キョウカ</t>
    </rPh>
    <rPh sb="3" eb="5">
      <t>チコク</t>
    </rPh>
    <phoneticPr fontId="3"/>
  </si>
  <si>
    <t>福山はさまる</t>
    <rPh sb="0" eb="2">
      <t>フクヤマ</t>
    </rPh>
    <phoneticPr fontId="3"/>
  </si>
  <si>
    <t>手羽先 コウ</t>
    <rPh sb="0" eb="3">
      <t>テバサキ</t>
    </rPh>
    <phoneticPr fontId="3"/>
  </si>
  <si>
    <t>チョーシ・クルーニー</t>
    <phoneticPr fontId="3"/>
  </si>
  <si>
    <t>欠席</t>
    <rPh sb="0" eb="2">
      <t>ケッセキ</t>
    </rPh>
    <phoneticPr fontId="3"/>
  </si>
  <si>
    <t>ケアレ・スミス</t>
    <phoneticPr fontId="3"/>
  </si>
  <si>
    <t>出席人数</t>
    <rPh sb="0" eb="2">
      <t>シュッセキ</t>
    </rPh>
    <rPh sb="2" eb="4">
      <t>ニンズウ</t>
    </rPh>
    <phoneticPr fontId="3"/>
  </si>
  <si>
    <t>受験者数</t>
    <rPh sb="0" eb="4">
      <t>ジュケンシャスウ</t>
    </rPh>
    <phoneticPr fontId="3"/>
  </si>
  <si>
    <t>欠席人数</t>
    <rPh sb="0" eb="2">
      <t>ケッセキ</t>
    </rPh>
    <rPh sb="2" eb="4">
      <t>ニンズウ</t>
    </rPh>
    <phoneticPr fontId="3"/>
  </si>
  <si>
    <t>薄い塗りつぶし個所は、</t>
    <rPh sb="0" eb="1">
      <t>ウス</t>
    </rPh>
    <rPh sb="2" eb="3">
      <t>ヌ</t>
    </rPh>
    <rPh sb="7" eb="9">
      <t>カショ</t>
    </rPh>
    <phoneticPr fontId="3"/>
  </si>
  <si>
    <t>数式や書式設定が入ります</t>
    <rPh sb="0" eb="2">
      <t>スウシキ</t>
    </rPh>
    <rPh sb="3" eb="7">
      <t>ショシキセッテイ</t>
    </rPh>
    <rPh sb="8" eb="9">
      <t>ハイ</t>
    </rPh>
    <phoneticPr fontId="3"/>
  </si>
  <si>
    <t>出席人数⇒○（数字ではないもの）を数える、COUNTA</t>
    <rPh sb="0" eb="4">
      <t>シュッセキニンズウ</t>
    </rPh>
    <rPh sb="7" eb="9">
      <t>スウジ</t>
    </rPh>
    <rPh sb="17" eb="18">
      <t>カゾ</t>
    </rPh>
    <phoneticPr fontId="3"/>
  </si>
  <si>
    <t>受験者数⇒数字が入力されたセルの数を数える、COUNT</t>
    <rPh sb="0" eb="4">
      <t>ジュケンシャスウ</t>
    </rPh>
    <rPh sb="5" eb="7">
      <t>スウジ</t>
    </rPh>
    <rPh sb="8" eb="10">
      <t>ニュウリョク</t>
    </rPh>
    <rPh sb="16" eb="17">
      <t>カズ</t>
    </rPh>
    <rPh sb="18" eb="19">
      <t>カゾ</t>
    </rPh>
    <phoneticPr fontId="3"/>
  </si>
  <si>
    <t>欠席人数⇒空白を数える、COUNTBLANK</t>
    <rPh sb="0" eb="2">
      <t>ケッセキ</t>
    </rPh>
    <rPh sb="2" eb="4">
      <t>ニンズウ</t>
    </rPh>
    <rPh sb="5" eb="7">
      <t>クウハク</t>
    </rPh>
    <rPh sb="8" eb="9">
      <t>カゾ</t>
    </rPh>
    <phoneticPr fontId="3"/>
  </si>
  <si>
    <t>欠席者数⇒「もし（指定した文字）だったらならば」</t>
    <rPh sb="0" eb="3">
      <t>ケッセキシャ</t>
    </rPh>
    <rPh sb="3" eb="4">
      <t>スウ</t>
    </rPh>
    <rPh sb="9" eb="11">
      <t>シテイ</t>
    </rPh>
    <rPh sb="13" eb="15">
      <t>モジ</t>
    </rPh>
    <phoneticPr fontId="3"/>
  </si>
  <si>
    <t>　　　　　　その数を数える、COUNTIF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</si>
</sst>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m&quot;月&quot;d&quot;日&quot;;@"/>
    <numFmt numFmtId="177" formatCode="m&quot;月&quot;d&quot;日&quot;\(aaa\)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rgb="FF00B050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thin">
        <color theme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76" fontId="0" fillId="0" borderId="0" xfId="0" applyNumberForma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38" fontId="0" fillId="0" borderId="5" xfId="1" applyFont="1" applyBorder="1">
      <alignment vertical="center"/>
    </xf>
    <xf numFmtId="6" fontId="0" fillId="0" borderId="6" xfId="2" applyFont="1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38" fontId="0" fillId="0" borderId="8" xfId="1" applyFont="1" applyBorder="1">
      <alignment vertical="center"/>
    </xf>
    <xf numFmtId="6" fontId="0" fillId="0" borderId="9" xfId="2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38" fontId="0" fillId="0" borderId="11" xfId="1" applyFont="1" applyBorder="1">
      <alignment vertical="center"/>
    </xf>
    <xf numFmtId="6" fontId="0" fillId="0" borderId="12" xfId="2" applyFont="1" applyBorder="1">
      <alignment vertical="center"/>
    </xf>
    <xf numFmtId="38" fontId="0" fillId="0" borderId="13" xfId="1" applyFont="1" applyBorder="1">
      <alignment vertical="center"/>
    </xf>
    <xf numFmtId="6" fontId="0" fillId="0" borderId="14" xfId="2" applyFont="1" applyBorder="1">
      <alignment vertical="center"/>
    </xf>
    <xf numFmtId="38" fontId="0" fillId="0" borderId="15" xfId="1" applyFont="1" applyBorder="1">
      <alignment vertical="center"/>
    </xf>
    <xf numFmtId="6" fontId="0" fillId="0" borderId="16" xfId="2" applyFont="1" applyBorder="1">
      <alignment vertical="center"/>
    </xf>
    <xf numFmtId="38" fontId="0" fillId="0" borderId="17" xfId="1" applyFont="1" applyBorder="1">
      <alignment vertical="center"/>
    </xf>
    <xf numFmtId="6" fontId="0" fillId="0" borderId="18" xfId="2" applyFont="1" applyBorder="1">
      <alignment vertical="center"/>
    </xf>
    <xf numFmtId="0" fontId="2" fillId="3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25" xfId="0" applyBorder="1" applyAlignment="1">
      <alignment horizontal="center" vertical="center"/>
    </xf>
    <xf numFmtId="177" fontId="0" fillId="4" borderId="26" xfId="0" applyNumberFormat="1" applyFill="1" applyBorder="1" applyAlignment="1">
      <alignment horizontal="center" vertical="center"/>
    </xf>
    <xf numFmtId="177" fontId="0" fillId="4" borderId="27" xfId="0" applyNumberForma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4" borderId="29" xfId="0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8" fillId="4" borderId="31" xfId="0" applyFont="1" applyFill="1" applyBorder="1" applyAlignment="1">
      <alignment horizontal="center" vertical="center"/>
    </xf>
    <xf numFmtId="0" fontId="8" fillId="4" borderId="32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8" fillId="4" borderId="36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8" fillId="4" borderId="39" xfId="0" applyFont="1" applyFill="1" applyBorder="1" applyAlignment="1">
      <alignment horizontal="center" vertical="center"/>
    </xf>
    <xf numFmtId="0" fontId="0" fillId="4" borderId="27" xfId="0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8AB57-7243-4BAA-BAB3-8446D4B65973}">
  <dimension ref="A1:M22"/>
  <sheetViews>
    <sheetView tabSelected="1" workbookViewId="0">
      <selection activeCell="E18" sqref="E18"/>
    </sheetView>
  </sheetViews>
  <sheetFormatPr defaultRowHeight="18" x14ac:dyDescent="0.45"/>
  <cols>
    <col min="9" max="9" width="7" bestFit="1" customWidth="1"/>
    <col min="10" max="10" width="20.19921875" bestFit="1" customWidth="1"/>
    <col min="11" max="12" width="5.8984375" bestFit="1" customWidth="1"/>
    <col min="13" max="13" width="10.3984375" bestFit="1" customWidth="1"/>
  </cols>
  <sheetData>
    <row r="1" spans="1:13" x14ac:dyDescent="0.45">
      <c r="A1" s="24" t="s">
        <v>27</v>
      </c>
      <c r="B1" s="24"/>
      <c r="C1" s="24"/>
      <c r="D1" s="24"/>
      <c r="E1" s="24"/>
      <c r="F1" s="24"/>
      <c r="G1" s="24"/>
    </row>
    <row r="2" spans="1:13" ht="17.399999999999999" customHeight="1" x14ac:dyDescent="0.45"/>
    <row r="3" spans="1:13" ht="17.399999999999999" customHeight="1" x14ac:dyDescent="0.45">
      <c r="A3" t="s">
        <v>29</v>
      </c>
    </row>
    <row r="4" spans="1:13" ht="17.399999999999999" customHeight="1" x14ac:dyDescent="0.45"/>
    <row r="5" spans="1:13" ht="17.399999999999999" customHeight="1" x14ac:dyDescent="0.45">
      <c r="I5" t="s">
        <v>28</v>
      </c>
    </row>
    <row r="6" spans="1:13" ht="22.2" x14ac:dyDescent="0.45">
      <c r="A6" t="s">
        <v>0</v>
      </c>
      <c r="I6" s="25" t="s">
        <v>0</v>
      </c>
      <c r="J6" s="25"/>
      <c r="K6" s="25"/>
      <c r="L6" s="25"/>
      <c r="M6" s="25"/>
    </row>
    <row r="7" spans="1:13" ht="18.600000000000001" thickBot="1" x14ac:dyDescent="0.5">
      <c r="D7" t="s">
        <v>1</v>
      </c>
      <c r="L7" s="1" t="s">
        <v>1</v>
      </c>
      <c r="M7" s="2">
        <v>42461</v>
      </c>
    </row>
    <row r="8" spans="1:13" ht="18.600000000000001" thickBot="1" x14ac:dyDescent="0.5">
      <c r="A8" t="s">
        <v>2</v>
      </c>
      <c r="B8" t="s">
        <v>3</v>
      </c>
      <c r="C8" t="s">
        <v>4</v>
      </c>
      <c r="D8" t="s">
        <v>5</v>
      </c>
      <c r="E8" t="s">
        <v>6</v>
      </c>
      <c r="I8" s="3" t="s">
        <v>2</v>
      </c>
      <c r="J8" s="4" t="s">
        <v>3</v>
      </c>
      <c r="K8" s="4" t="s">
        <v>4</v>
      </c>
      <c r="L8" s="4" t="s">
        <v>5</v>
      </c>
      <c r="M8" s="5" t="s">
        <v>6</v>
      </c>
    </row>
    <row r="9" spans="1:13" ht="18.600000000000001" thickTop="1" x14ac:dyDescent="0.45">
      <c r="B9" t="s">
        <v>7</v>
      </c>
      <c r="I9" s="6" t="s">
        <v>17</v>
      </c>
      <c r="J9" s="7" t="s">
        <v>7</v>
      </c>
      <c r="K9" s="8">
        <v>200</v>
      </c>
      <c r="L9" s="8">
        <v>521</v>
      </c>
      <c r="M9" s="9">
        <f>K9*L9</f>
        <v>104200</v>
      </c>
    </row>
    <row r="10" spans="1:13" x14ac:dyDescent="0.45">
      <c r="B10" t="s">
        <v>8</v>
      </c>
      <c r="I10" s="10" t="s">
        <v>18</v>
      </c>
      <c r="J10" s="11" t="s">
        <v>8</v>
      </c>
      <c r="K10" s="12">
        <v>300</v>
      </c>
      <c r="L10" s="12">
        <v>331</v>
      </c>
      <c r="M10" s="13">
        <f t="shared" ref="M10:M18" si="0">K10*L10</f>
        <v>99300</v>
      </c>
    </row>
    <row r="11" spans="1:13" x14ac:dyDescent="0.45">
      <c r="B11" t="s">
        <v>31</v>
      </c>
      <c r="I11" s="10" t="s">
        <v>19</v>
      </c>
      <c r="J11" s="11" t="s">
        <v>31</v>
      </c>
      <c r="K11" s="12">
        <v>450</v>
      </c>
      <c r="L11" s="12">
        <v>345</v>
      </c>
      <c r="M11" s="13">
        <f t="shared" si="0"/>
        <v>155250</v>
      </c>
    </row>
    <row r="12" spans="1:13" x14ac:dyDescent="0.45">
      <c r="B12" t="s">
        <v>9</v>
      </c>
      <c r="I12" s="10" t="s">
        <v>20</v>
      </c>
      <c r="J12" s="11" t="s">
        <v>9</v>
      </c>
      <c r="K12" s="12">
        <v>350</v>
      </c>
      <c r="L12" s="12">
        <v>270</v>
      </c>
      <c r="M12" s="13">
        <f t="shared" si="0"/>
        <v>94500</v>
      </c>
    </row>
    <row r="13" spans="1:13" x14ac:dyDescent="0.45">
      <c r="B13" t="s">
        <v>10</v>
      </c>
      <c r="I13" s="10" t="s">
        <v>21</v>
      </c>
      <c r="J13" s="11" t="s">
        <v>10</v>
      </c>
      <c r="K13" s="12">
        <v>400</v>
      </c>
      <c r="L13" s="12">
        <v>136</v>
      </c>
      <c r="M13" s="13">
        <f t="shared" si="0"/>
        <v>54400</v>
      </c>
    </row>
    <row r="14" spans="1:13" x14ac:dyDescent="0.45">
      <c r="B14" t="s">
        <v>11</v>
      </c>
      <c r="I14" s="10" t="s">
        <v>22</v>
      </c>
      <c r="J14" s="11" t="s">
        <v>11</v>
      </c>
      <c r="K14" s="12">
        <v>250</v>
      </c>
      <c r="L14" s="12">
        <v>942</v>
      </c>
      <c r="M14" s="13">
        <f t="shared" si="0"/>
        <v>235500</v>
      </c>
    </row>
    <row r="15" spans="1:13" x14ac:dyDescent="0.45">
      <c r="B15" t="s">
        <v>30</v>
      </c>
      <c r="I15" s="10" t="s">
        <v>23</v>
      </c>
      <c r="J15" s="11" t="s">
        <v>30</v>
      </c>
      <c r="K15" s="12">
        <v>300</v>
      </c>
      <c r="L15" s="12">
        <v>546</v>
      </c>
      <c r="M15" s="13">
        <f t="shared" si="0"/>
        <v>163800</v>
      </c>
    </row>
    <row r="16" spans="1:13" x14ac:dyDescent="0.45">
      <c r="B16" t="s">
        <v>32</v>
      </c>
      <c r="I16" s="10" t="s">
        <v>24</v>
      </c>
      <c r="J16" s="11" t="s">
        <v>32</v>
      </c>
      <c r="K16" s="12">
        <v>500</v>
      </c>
      <c r="L16" s="12">
        <v>740</v>
      </c>
      <c r="M16" s="13">
        <f t="shared" si="0"/>
        <v>370000</v>
      </c>
    </row>
    <row r="17" spans="1:13" x14ac:dyDescent="0.45">
      <c r="B17" t="s">
        <v>12</v>
      </c>
      <c r="I17" s="10" t="s">
        <v>25</v>
      </c>
      <c r="J17" s="11" t="s">
        <v>12</v>
      </c>
      <c r="K17" s="12">
        <v>300</v>
      </c>
      <c r="L17" s="12">
        <v>410</v>
      </c>
      <c r="M17" s="13">
        <f t="shared" si="0"/>
        <v>123000</v>
      </c>
    </row>
    <row r="18" spans="1:13" ht="18.600000000000001" thickBot="1" x14ac:dyDescent="0.5">
      <c r="B18" t="s">
        <v>33</v>
      </c>
      <c r="I18" s="14" t="s">
        <v>26</v>
      </c>
      <c r="J18" s="15" t="s">
        <v>33</v>
      </c>
      <c r="K18" s="16">
        <v>380</v>
      </c>
      <c r="L18" s="16">
        <v>512</v>
      </c>
      <c r="M18" s="17">
        <f t="shared" si="0"/>
        <v>194560</v>
      </c>
    </row>
    <row r="19" spans="1:13" ht="18.600000000000001" thickTop="1" x14ac:dyDescent="0.45">
      <c r="A19" t="s">
        <v>13</v>
      </c>
      <c r="I19" s="26" t="s">
        <v>13</v>
      </c>
      <c r="J19" s="27"/>
      <c r="K19" s="18">
        <f>SUM(K9:K18)</f>
        <v>3430</v>
      </c>
      <c r="L19" s="18">
        <f t="shared" ref="L19:M19" si="1">SUM(L9:L18)</f>
        <v>4753</v>
      </c>
      <c r="M19" s="19">
        <f t="shared" si="1"/>
        <v>1594510</v>
      </c>
    </row>
    <row r="20" spans="1:13" x14ac:dyDescent="0.45">
      <c r="A20" t="s">
        <v>14</v>
      </c>
      <c r="I20" s="28" t="s">
        <v>14</v>
      </c>
      <c r="J20" s="29"/>
      <c r="K20" s="20">
        <f>AVERAGE(K9:K18)</f>
        <v>343</v>
      </c>
      <c r="L20" s="20">
        <f t="shared" ref="L20:M20" si="2">AVERAGE(L9:L18)</f>
        <v>475.3</v>
      </c>
      <c r="M20" s="21">
        <f t="shared" si="2"/>
        <v>159451</v>
      </c>
    </row>
    <row r="21" spans="1:13" x14ac:dyDescent="0.45">
      <c r="A21" t="s">
        <v>15</v>
      </c>
      <c r="I21" s="28" t="s">
        <v>15</v>
      </c>
      <c r="J21" s="29"/>
      <c r="K21" s="20">
        <f>MAX(K9:K18)</f>
        <v>500</v>
      </c>
      <c r="L21" s="20">
        <f t="shared" ref="L21:M21" si="3">MAX(L9:L18)</f>
        <v>942</v>
      </c>
      <c r="M21" s="21">
        <f t="shared" si="3"/>
        <v>370000</v>
      </c>
    </row>
    <row r="22" spans="1:13" ht="18.600000000000001" thickBot="1" x14ac:dyDescent="0.5">
      <c r="A22" t="s">
        <v>16</v>
      </c>
      <c r="I22" s="30" t="s">
        <v>16</v>
      </c>
      <c r="J22" s="31"/>
      <c r="K22" s="22">
        <f>MIN(K9:K18)</f>
        <v>200</v>
      </c>
      <c r="L22" s="22">
        <f t="shared" ref="L22:M22" si="4">MIN(L9:L18)</f>
        <v>136</v>
      </c>
      <c r="M22" s="23">
        <f t="shared" si="4"/>
        <v>54400</v>
      </c>
    </row>
  </sheetData>
  <mergeCells count="6">
    <mergeCell ref="I22:J22"/>
    <mergeCell ref="A1:G1"/>
    <mergeCell ref="I6:M6"/>
    <mergeCell ref="I19:J19"/>
    <mergeCell ref="I20:J20"/>
    <mergeCell ref="I21:J21"/>
  </mergeCells>
  <phoneticPr fontId="3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7A79D-4BD2-44B3-8B96-037E8EF0DC27}">
  <dimension ref="B1:I12"/>
  <sheetViews>
    <sheetView workbookViewId="0">
      <selection activeCell="C14" sqref="C14"/>
    </sheetView>
  </sheetViews>
  <sheetFormatPr defaultRowHeight="18" x14ac:dyDescent="0.45"/>
  <cols>
    <col min="2" max="2" width="20.19921875" bestFit="1" customWidth="1"/>
    <col min="3" max="6" width="14.19921875" customWidth="1"/>
    <col min="8" max="8" width="20.19921875" bestFit="1" customWidth="1"/>
    <col min="9" max="9" width="15.59765625" bestFit="1" customWidth="1"/>
    <col min="10" max="10" width="12.5" customWidth="1"/>
  </cols>
  <sheetData>
    <row r="1" spans="2:9" ht="27" thickBot="1" x14ac:dyDescent="0.5">
      <c r="B1" s="32" t="s">
        <v>34</v>
      </c>
    </row>
    <row r="2" spans="2:9" ht="33" customHeight="1" x14ac:dyDescent="0.45">
      <c r="B2" s="33" t="s">
        <v>35</v>
      </c>
      <c r="C2" s="34">
        <v>44936</v>
      </c>
      <c r="D2" s="34">
        <v>44941</v>
      </c>
      <c r="E2" s="34">
        <v>44946</v>
      </c>
      <c r="F2" s="35">
        <v>44951</v>
      </c>
      <c r="H2" s="36" t="s">
        <v>35</v>
      </c>
      <c r="I2" s="37" t="s">
        <v>36</v>
      </c>
    </row>
    <row r="3" spans="2:9" ht="33" customHeight="1" x14ac:dyDescent="0.45">
      <c r="B3" s="38" t="s">
        <v>37</v>
      </c>
      <c r="C3" s="39" t="s">
        <v>38</v>
      </c>
      <c r="D3" s="39" t="s">
        <v>38</v>
      </c>
      <c r="E3" s="39" t="s">
        <v>38</v>
      </c>
      <c r="F3" s="40" t="s">
        <v>38</v>
      </c>
      <c r="H3" s="41" t="s">
        <v>37</v>
      </c>
      <c r="I3" s="42" t="s">
        <v>39</v>
      </c>
    </row>
    <row r="4" spans="2:9" ht="33" customHeight="1" x14ac:dyDescent="0.45">
      <c r="B4" s="38" t="s">
        <v>40</v>
      </c>
      <c r="C4" s="39"/>
      <c r="D4" s="39" t="s">
        <v>38</v>
      </c>
      <c r="E4" s="39" t="s">
        <v>38</v>
      </c>
      <c r="F4" s="40" t="s">
        <v>38</v>
      </c>
      <c r="H4" s="41" t="s">
        <v>40</v>
      </c>
      <c r="I4" s="43">
        <v>200</v>
      </c>
    </row>
    <row r="5" spans="2:9" ht="33" customHeight="1" x14ac:dyDescent="0.45">
      <c r="B5" s="38" t="s">
        <v>41</v>
      </c>
      <c r="C5" s="39" t="s">
        <v>38</v>
      </c>
      <c r="D5" s="39" t="s">
        <v>38</v>
      </c>
      <c r="E5" s="39"/>
      <c r="F5" s="40"/>
      <c r="H5" s="41" t="s">
        <v>41</v>
      </c>
      <c r="I5" s="43">
        <v>130</v>
      </c>
    </row>
    <row r="6" spans="2:9" ht="33" customHeight="1" x14ac:dyDescent="0.45">
      <c r="B6" s="38" t="s">
        <v>42</v>
      </c>
      <c r="C6" s="39" t="s">
        <v>38</v>
      </c>
      <c r="D6" s="39" t="s">
        <v>38</v>
      </c>
      <c r="E6" s="39" t="s">
        <v>38</v>
      </c>
      <c r="F6" s="40" t="s">
        <v>38</v>
      </c>
      <c r="H6" s="41" t="s">
        <v>42</v>
      </c>
      <c r="I6" s="43" t="s">
        <v>43</v>
      </c>
    </row>
    <row r="7" spans="2:9" ht="33" customHeight="1" x14ac:dyDescent="0.45">
      <c r="B7" s="38" t="s">
        <v>44</v>
      </c>
      <c r="C7" s="39" t="s">
        <v>38</v>
      </c>
      <c r="D7" s="39" t="s">
        <v>38</v>
      </c>
      <c r="E7" s="39"/>
      <c r="F7" s="40" t="s">
        <v>38</v>
      </c>
      <c r="H7" s="41" t="s">
        <v>44</v>
      </c>
      <c r="I7" s="43">
        <v>100</v>
      </c>
    </row>
    <row r="8" spans="2:9" ht="28.05" customHeight="1" x14ac:dyDescent="0.45">
      <c r="B8" s="38" t="s">
        <v>45</v>
      </c>
      <c r="C8" s="44"/>
      <c r="D8" s="44"/>
      <c r="E8" s="44"/>
      <c r="F8" s="45"/>
      <c r="H8" s="41" t="s">
        <v>46</v>
      </c>
      <c r="I8" s="46"/>
    </row>
    <row r="9" spans="2:9" ht="29.55" customHeight="1" thickBot="1" x14ac:dyDescent="0.5">
      <c r="B9" s="47" t="s">
        <v>47</v>
      </c>
      <c r="C9" s="48"/>
      <c r="D9" s="48"/>
      <c r="E9" s="48"/>
      <c r="F9" s="49"/>
      <c r="H9" s="50" t="s">
        <v>47</v>
      </c>
      <c r="I9" s="51"/>
    </row>
    <row r="11" spans="2:9" x14ac:dyDescent="0.45">
      <c r="B11" t="s">
        <v>48</v>
      </c>
    </row>
    <row r="12" spans="2:9" x14ac:dyDescent="0.45">
      <c r="B12" t="s">
        <v>49</v>
      </c>
    </row>
  </sheetData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6C223F-D476-4555-9D27-0824DC1FDDE7}">
  <dimension ref="B1:I13"/>
  <sheetViews>
    <sheetView workbookViewId="0">
      <selection activeCell="H13" sqref="H13"/>
    </sheetView>
  </sheetViews>
  <sheetFormatPr defaultRowHeight="18" x14ac:dyDescent="0.45"/>
  <cols>
    <col min="2" max="2" width="20.19921875" bestFit="1" customWidth="1"/>
    <col min="3" max="6" width="14.19921875" customWidth="1"/>
    <col min="8" max="8" width="20.19921875" bestFit="1" customWidth="1"/>
    <col min="9" max="9" width="15.8984375" customWidth="1"/>
  </cols>
  <sheetData>
    <row r="1" spans="2:9" ht="27" thickBot="1" x14ac:dyDescent="0.5">
      <c r="B1" s="32" t="s">
        <v>34</v>
      </c>
    </row>
    <row r="2" spans="2:9" ht="33" customHeight="1" x14ac:dyDescent="0.45">
      <c r="B2" s="33" t="s">
        <v>35</v>
      </c>
      <c r="C2" s="34">
        <v>44936</v>
      </c>
      <c r="D2" s="34">
        <v>44941</v>
      </c>
      <c r="E2" s="34">
        <v>44946</v>
      </c>
      <c r="F2" s="35">
        <v>44951</v>
      </c>
      <c r="H2" s="33" t="s">
        <v>35</v>
      </c>
      <c r="I2" s="52" t="s">
        <v>36</v>
      </c>
    </row>
    <row r="3" spans="2:9" ht="33" customHeight="1" x14ac:dyDescent="0.45">
      <c r="B3" s="38" t="s">
        <v>37</v>
      </c>
      <c r="C3" s="39" t="s">
        <v>38</v>
      </c>
      <c r="D3" s="39" t="s">
        <v>38</v>
      </c>
      <c r="E3" s="39" t="s">
        <v>38</v>
      </c>
      <c r="F3" s="40" t="s">
        <v>38</v>
      </c>
      <c r="H3" s="38" t="s">
        <v>37</v>
      </c>
      <c r="I3" s="42" t="s">
        <v>39</v>
      </c>
    </row>
    <row r="4" spans="2:9" ht="33" customHeight="1" x14ac:dyDescent="0.45">
      <c r="B4" s="38" t="s">
        <v>40</v>
      </c>
      <c r="C4" s="39"/>
      <c r="D4" s="39" t="s">
        <v>38</v>
      </c>
      <c r="E4" s="39" t="s">
        <v>38</v>
      </c>
      <c r="F4" s="40" t="s">
        <v>38</v>
      </c>
      <c r="H4" s="38" t="s">
        <v>40</v>
      </c>
      <c r="I4" s="42">
        <v>200</v>
      </c>
    </row>
    <row r="5" spans="2:9" ht="33" customHeight="1" x14ac:dyDescent="0.45">
      <c r="B5" s="38" t="s">
        <v>41</v>
      </c>
      <c r="C5" s="39" t="s">
        <v>38</v>
      </c>
      <c r="D5" s="39" t="s">
        <v>38</v>
      </c>
      <c r="E5" s="39"/>
      <c r="F5" s="40"/>
      <c r="H5" s="38" t="s">
        <v>41</v>
      </c>
      <c r="I5" s="42">
        <v>130</v>
      </c>
    </row>
    <row r="6" spans="2:9" ht="33" customHeight="1" x14ac:dyDescent="0.45">
      <c r="B6" s="38" t="s">
        <v>42</v>
      </c>
      <c r="C6" s="39" t="s">
        <v>38</v>
      </c>
      <c r="D6" s="39" t="s">
        <v>38</v>
      </c>
      <c r="E6" s="39" t="s">
        <v>38</v>
      </c>
      <c r="F6" s="40" t="s">
        <v>38</v>
      </c>
      <c r="H6" s="38" t="s">
        <v>42</v>
      </c>
      <c r="I6" s="42" t="s">
        <v>43</v>
      </c>
    </row>
    <row r="7" spans="2:9" ht="33" customHeight="1" x14ac:dyDescent="0.45">
      <c r="B7" s="38" t="s">
        <v>44</v>
      </c>
      <c r="C7" s="39" t="s">
        <v>38</v>
      </c>
      <c r="D7" s="39" t="s">
        <v>38</v>
      </c>
      <c r="E7" s="39"/>
      <c r="F7" s="40" t="s">
        <v>38</v>
      </c>
      <c r="H7" s="38" t="s">
        <v>44</v>
      </c>
      <c r="I7" s="42">
        <v>100</v>
      </c>
    </row>
    <row r="8" spans="2:9" ht="28.05" customHeight="1" x14ac:dyDescent="0.45">
      <c r="B8" s="38" t="s">
        <v>45</v>
      </c>
      <c r="C8" s="44">
        <f>COUNTA(C3:C7)</f>
        <v>4</v>
      </c>
      <c r="D8" s="44">
        <f t="shared" ref="D8:F8" si="0">COUNTA(D3:D7)</f>
        <v>5</v>
      </c>
      <c r="E8" s="44">
        <f t="shared" si="0"/>
        <v>3</v>
      </c>
      <c r="F8" s="45">
        <f t="shared" si="0"/>
        <v>4</v>
      </c>
      <c r="H8" s="38" t="s">
        <v>46</v>
      </c>
      <c r="I8" s="45">
        <f>COUNT(I3:I7)</f>
        <v>3</v>
      </c>
    </row>
    <row r="9" spans="2:9" ht="29.55" customHeight="1" thickBot="1" x14ac:dyDescent="0.5">
      <c r="B9" s="47" t="s">
        <v>47</v>
      </c>
      <c r="C9" s="48">
        <f>COUNTBLANK(C3:C7)</f>
        <v>1</v>
      </c>
      <c r="D9" s="48">
        <f t="shared" ref="D9:F9" si="1">COUNTBLANK(D3:D7)</f>
        <v>0</v>
      </c>
      <c r="E9" s="48">
        <f t="shared" si="1"/>
        <v>2</v>
      </c>
      <c r="F9" s="49">
        <f t="shared" si="1"/>
        <v>1</v>
      </c>
      <c r="H9" s="47" t="s">
        <v>47</v>
      </c>
      <c r="I9" s="49">
        <f>COUNTIF(I3:I7,"欠席")</f>
        <v>1</v>
      </c>
    </row>
    <row r="11" spans="2:9" x14ac:dyDescent="0.45">
      <c r="B11" t="s">
        <v>48</v>
      </c>
      <c r="D11" t="s">
        <v>50</v>
      </c>
      <c r="H11" s="53" t="s">
        <v>51</v>
      </c>
    </row>
    <row r="12" spans="2:9" x14ac:dyDescent="0.45">
      <c r="B12" t="s">
        <v>49</v>
      </c>
      <c r="D12" t="s">
        <v>52</v>
      </c>
      <c r="H12" s="53" t="s">
        <v>53</v>
      </c>
    </row>
    <row r="13" spans="2:9" x14ac:dyDescent="0.45">
      <c r="H13" t="s">
        <v>54</v>
      </c>
    </row>
  </sheetData>
  <phoneticPr fontId="3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20E29-B39A-486E-A1C0-0E94AA4655B0}">
  <dimension ref="A1"/>
  <sheetViews>
    <sheetView workbookViewId="0">
      <selection activeCell="B4" sqref="B4"/>
    </sheetView>
  </sheetViews>
  <sheetFormatPr defaultRowHeight="18" x14ac:dyDescent="0.45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講座出席者の管理　COUNT・COUNTA【問題】</vt:lpstr>
      <vt:lpstr>講座出席者の管理　COUNT・COUNTA【解答】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2024-05-14T13:57:05Z</dcterms:created>
  <dcterms:modified xsi:type="dcterms:W3CDTF">2024-05-14T15:00:06Z</dcterms:modified>
</cp:coreProperties>
</file>